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norik\Nextcloud\D_Data transfer\"/>
    </mc:Choice>
  </mc:AlternateContent>
  <xr:revisionPtr revIDLastSave="0" documentId="8_{E66F87E9-297D-49C9-9D84-487879F5FFBD}" xr6:coauthVersionLast="47" xr6:coauthVersionMax="47" xr10:uidLastSave="{00000000-0000-0000-0000-000000000000}"/>
  <bookViews>
    <workbookView xWindow="-28920" yWindow="-120" windowWidth="29040" windowHeight="15720" tabRatio="705" xr2:uid="{00000000-000D-0000-FFFF-FFFF00000000}"/>
  </bookViews>
  <sheets>
    <sheet name="はじめに" sheetId="17" r:id="rId1"/>
    <sheet name="❶目標" sheetId="1" r:id="rId2"/>
    <sheet name="❷-1 インベントリ様式（基準年）" sheetId="2" r:id="rId3"/>
    <sheet name="❷-2 インベントリ様式（（ 該当する年を記入）年）" sheetId="15" r:id="rId4"/>
    <sheet name="❸リスク・脆弱性・適応力の評価様式" sheetId="7" r:id="rId5"/>
    <sheet name="❹行動計画、緩和・適応の措置" sheetId="4" r:id="rId6"/>
    <sheet name="Target" sheetId="9" state="hidden" r:id="rId7"/>
    <sheet name="Inventory" sheetId="10" state="hidden" r:id="rId8"/>
    <sheet name="Hazards" sheetId="11"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ctionStatus" localSheetId="4">'[1]Drop-down Menus'!$J$4:$J$8</definedName>
    <definedName name="ActionStatus">'[2]Drop-down Menus'!$J$4:$J$8</definedName>
    <definedName name="barriers" localSheetId="4">[1]extra!$A$215:$A$218</definedName>
    <definedName name="barriers">[3]extra!$A$215:$A$218</definedName>
    <definedName name="Base2020" localSheetId="4">[1]extra!$A$78:$A$106</definedName>
    <definedName name="Base2020">[3]extra!$A$78:$A$106</definedName>
    <definedName name="Base2030" localSheetId="4">[1]extra!$B$78:$B$114</definedName>
    <definedName name="Base2030">[3]extra!$B$78:$B$114</definedName>
    <definedName name="Baselong" localSheetId="4">[1]extra!$C$78:$C$119</definedName>
    <definedName name="Baselong">[3]extra!$C$78:$C$119</definedName>
    <definedName name="BEIs" localSheetId="1">[4]extra!$B$127:$B$157</definedName>
    <definedName name="BEIs" localSheetId="4">[1]extra!$B$127:$B$157</definedName>
    <definedName name="BEIs" localSheetId="5">[5]extra!$B$127:$B$157</definedName>
    <definedName name="BEIs">[6]extra!$B$127:$B$157</definedName>
    <definedName name="boe" localSheetId="4">[1]Categories!$R$5:$R$6</definedName>
    <definedName name="boe">[7]Categories!$R$5:$R$6</definedName>
    <definedName name="build_p" localSheetId="4">[1]Categories!$I$7:$I$18</definedName>
    <definedName name="build_p">[7]Categories!$I$7:$I$18</definedName>
    <definedName name="buildings" localSheetId="4">[1]Categories!$B$7:$B$15</definedName>
    <definedName name="buildings">[7]Categories!$B$7:$B$15</definedName>
    <definedName name="elect_p" localSheetId="4">[1]Categories!$I$53:$I$61</definedName>
    <definedName name="elect_p">[7]Categories!$I$53:$I$61</definedName>
    <definedName name="electricity" localSheetId="4">[1]Categories!$B$53:$B$59</definedName>
    <definedName name="electricity">[7]Categories!$B$53:$B$59</definedName>
    <definedName name="ExpectedChange" localSheetId="4">'[1]Drop-down Menus'!$D$4:$D$8</definedName>
    <definedName name="ExpectedChange">'[8]Drop-down Menus'!$D$4:$D$8</definedName>
    <definedName name="HazardLevel" localSheetId="4">'[1]Drop-down Menus'!$C$4:$C$8</definedName>
    <definedName name="HazardLevel">'[8]Drop-down Menus'!$C$4:$C$8</definedName>
    <definedName name="heat" localSheetId="4">[1]Categories!$B$65:$B$68</definedName>
    <definedName name="heat">[7]Categories!$B$65:$B$68</definedName>
    <definedName name="heat_p" localSheetId="4">[1]Categories!$I$65:$I$72</definedName>
    <definedName name="heat_p">[7]Categories!$I$65:$I$72</definedName>
    <definedName name="ind_p" localSheetId="4">[1]Categories!$I$29:$I$37</definedName>
    <definedName name="ind_p">[7]Categories!$I$29:$I$37</definedName>
    <definedName name="industry" localSheetId="4">[1]Categories!$B$29:$B$33</definedName>
    <definedName name="industry">[7]Categories!$B$29:$B$33</definedName>
    <definedName name="KeyAction" localSheetId="4">'[1]Drop-down Menus'!$D$12:$D$14</definedName>
    <definedName name="KeyAction">'[2]Drop-down Menus'!$D$12:$D$14</definedName>
    <definedName name="Language" localSheetId="4">'[1]Drop-down Menus'!$I$19:$I$21</definedName>
    <definedName name="Language">'[9]Drop-down Menus'!$I$19:$I$21</definedName>
    <definedName name="level_inv" localSheetId="4">[1]extra!$D$4:$D$6</definedName>
    <definedName name="level_inv">[3]extra!$D$4:$D$6</definedName>
    <definedName name="Long_term_target_year" localSheetId="4">[1]extra!$G$4:$G$33</definedName>
    <definedName name="Long_term_target_year">[3]extra!$G$4:$G$33</definedName>
    <definedName name="OccurenceLikelihood" localSheetId="4">'[1]Drop-down Menus'!$F$4:$F$8</definedName>
    <definedName name="OccurenceLikelihood">'[10]Drop-down Menus'!$F$4:$F$8</definedName>
    <definedName name="origin" localSheetId="4">[1]Categories!$Q$6:$Q$9</definedName>
    <definedName name="origin">[7]Categories!$Q$6:$Q$9</definedName>
    <definedName name="other" localSheetId="4">[1]Categories!$B$75:$B$79</definedName>
    <definedName name="other">[7]Categories!$B$75:$B$79</definedName>
    <definedName name="other_p" localSheetId="4">[1]Categories!$I$75:$I$78</definedName>
    <definedName name="other_p">[7]Categories!$I$75:$I$78</definedName>
    <definedName name="_xlnm.Print_Area" localSheetId="1">'❶目標'!$A$1:$N$20</definedName>
    <definedName name="_xlnm.Print_Area" localSheetId="4">'❸リスク・脆弱性・適応力の評価様式'!$A$1:$N$44</definedName>
    <definedName name="_xlnm.Print_Area" localSheetId="5">'❹行動計画、緩和・適応の措置'!$A$1:$I$195</definedName>
    <definedName name="_xlnm.Print_Area" localSheetId="0">はじめに!$A$1:$L$31</definedName>
    <definedName name="publicl_p" localSheetId="4">[1]Categories!$I$21:$I$26</definedName>
    <definedName name="publicl_p">[7]Categories!$I$21:$I$26</definedName>
    <definedName name="publiclight" localSheetId="4">[1]Categories!$B$21:$B$24</definedName>
    <definedName name="publiclight">[7]Categories!$B$21:$B$24</definedName>
    <definedName name="redtype" localSheetId="4">[1]extra!$A$4:$A$5</definedName>
    <definedName name="redtype">[3]extra!$A$4:$A$5</definedName>
    <definedName name="Sectors" localSheetId="4">'[1]Drop-down Menus'!$I$4:$I$16</definedName>
    <definedName name="Sectors">'[2]Drop-down Menus'!$I$4:$I$16</definedName>
    <definedName name="selectx" localSheetId="4">[1]extra!$C$3:$C$4</definedName>
    <definedName name="selectx">[2]extra!$C$3:$C$4</definedName>
    <definedName name="status" localSheetId="4">[1]extra!$A$8:$A$12</definedName>
    <definedName name="status">[7]extra!$A$8:$A$12</definedName>
    <definedName name="TargetYear" localSheetId="4">'[1]Drop-down Menus'!$I$56:$I$86</definedName>
    <definedName name="TargetYear">'[3]Drop-down Menus'!$I$56:$I$86</definedName>
    <definedName name="timefinal" localSheetId="4">[1]extra!$F$4:$F$64</definedName>
    <definedName name="timefinal">[3]extra!$F$4:$F$64</definedName>
    <definedName name="Timeframe" localSheetId="4">'[1]Drop-down Menus'!$G$4:$G$9</definedName>
    <definedName name="Timeframe">'[8]Drop-down Menus'!$G$4:$G$9</definedName>
    <definedName name="timeframefinal" localSheetId="4">[1]extra!$D$78:$D$128</definedName>
    <definedName name="timeframefinal">[7]extra!$D$78:$D$128</definedName>
    <definedName name="timestart" localSheetId="4">[1]extra!$E$4:$E$44</definedName>
    <definedName name="timestart">[3]extra!$E$4:$E$44</definedName>
    <definedName name="transp_p" localSheetId="4">[1]Categories!$I$40:$I$49</definedName>
    <definedName name="transp_p">[7]Categories!$I$40:$I$49</definedName>
    <definedName name="transport" localSheetId="4">[1]Categories!$B$40:$B$50</definedName>
    <definedName name="transport">[7]Categories!$B$40:$B$50</definedName>
    <definedName name="Year" localSheetId="4">'[1]Drop-down Menus'!$I$24:$I$86</definedName>
    <definedName name="Year">'[2]Drop-down Menus'!$I$24:$I$86</definedName>
    <definedName name="YesNo" localSheetId="4">'[1]Drop-down Menus'!$C$12:$C$14</definedName>
    <definedName name="YesNo">'[9]Drop-down Menus'!$C$12:$C$14</definedName>
    <definedName name="Z_1844F000_E804_4360_8310_C3132A811C0E_.wvu.PrintArea" localSheetId="4" hidden="1">'❸リスク・脆弱性・適応力の評価様式'!$A$1:$N$44</definedName>
    <definedName name="Z_505F576D_85F6_4DBB_A8E8_CC6D1C8280F4_.wvu.PrintArea" localSheetId="4" hidden="1">'❸リスク・脆弱性・適応力の評価様式'!$A$1:$N$44</definedName>
    <definedName name="Z_6C2BF288_004C_481B_9E48_06D08130F2ED_.wvu.PrintArea" localSheetId="4" hidden="1">'❸リスク・脆弱性・適応力の評価様式'!$A$1:$N$44</definedName>
    <definedName name="Z_C55EFF8E_8CF4_4D30_9D1D_C45127510A67_.wvu.PrintArea" localSheetId="4" hidden="1">'❸リスク・脆弱性・適応力の評価様式'!$A$1:$N$44</definedName>
    <definedName name="新規_継続等">'❹行動計画、緩和・適応の措置'!$N$73:$N$75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2" i="15" l="1"/>
  <c r="P108" i="15"/>
  <c r="F108" i="15"/>
  <c r="P119" i="2"/>
  <c r="P105" i="2"/>
  <c r="Q102" i="15"/>
  <c r="B82" i="2"/>
  <c r="L85" i="15"/>
  <c r="F76" i="15"/>
  <c r="L86" i="2"/>
  <c r="K86" i="2"/>
  <c r="J86" i="2"/>
  <c r="I86" i="2"/>
  <c r="H86" i="2"/>
  <c r="G86" i="2"/>
  <c r="F86" i="2"/>
  <c r="L82" i="2" s="1"/>
  <c r="E86" i="2"/>
  <c r="D86" i="2"/>
  <c r="C86" i="2"/>
  <c r="L89" i="15"/>
  <c r="K89" i="15"/>
  <c r="J89" i="15"/>
  <c r="I89" i="15"/>
  <c r="H89" i="15"/>
  <c r="G89" i="15"/>
  <c r="F89" i="15"/>
  <c r="E89" i="15"/>
  <c r="D89" i="15"/>
  <c r="C89" i="15"/>
  <c r="O121" i="15"/>
  <c r="N121" i="15"/>
  <c r="M121" i="15"/>
  <c r="P121" i="15" s="1"/>
  <c r="P119" i="15"/>
  <c r="P118" i="15"/>
  <c r="P117" i="15"/>
  <c r="P116" i="15"/>
  <c r="P115" i="15"/>
  <c r="P114" i="15"/>
  <c r="P112" i="15"/>
  <c r="E108" i="15"/>
  <c r="Q107" i="15"/>
  <c r="E100" i="15"/>
  <c r="I99" i="15"/>
  <c r="G99" i="15"/>
  <c r="E99" i="15"/>
  <c r="J85" i="15"/>
  <c r="L102" i="15" s="1"/>
  <c r="I85" i="15"/>
  <c r="K100" i="15" s="1"/>
  <c r="K108" i="15" s="1"/>
  <c r="H85" i="15"/>
  <c r="J100" i="15" s="1"/>
  <c r="G85" i="15"/>
  <c r="I101" i="15" s="1"/>
  <c r="F85" i="15"/>
  <c r="H101" i="15" s="1"/>
  <c r="E85" i="15"/>
  <c r="G100" i="15" s="1"/>
  <c r="D85" i="15"/>
  <c r="F99" i="15" s="1"/>
  <c r="B85" i="15"/>
  <c r="D100" i="15" s="1"/>
  <c r="D108" i="15" s="1"/>
  <c r="N42" i="15"/>
  <c r="L42" i="15"/>
  <c r="K42" i="15"/>
  <c r="J42" i="15"/>
  <c r="I42" i="15"/>
  <c r="H42" i="15"/>
  <c r="G42" i="15"/>
  <c r="F42" i="15"/>
  <c r="E42" i="15"/>
  <c r="D42" i="15"/>
  <c r="R38" i="15"/>
  <c r="R36" i="15"/>
  <c r="R35" i="15"/>
  <c r="R34" i="15"/>
  <c r="R33" i="15"/>
  <c r="D2" i="10"/>
  <c r="D2" i="11"/>
  <c r="D2" i="9"/>
  <c r="C2" i="10"/>
  <c r="B2" i="10"/>
  <c r="M2" i="10"/>
  <c r="I2" i="10"/>
  <c r="H2" i="10"/>
  <c r="F2" i="10"/>
  <c r="I2" i="9"/>
  <c r="H2" i="9"/>
  <c r="G2" i="9"/>
  <c r="H100" i="15" l="1"/>
  <c r="G102" i="15"/>
  <c r="R42" i="15"/>
  <c r="N102" i="15"/>
  <c r="N104" i="15"/>
  <c r="N101" i="15"/>
  <c r="N108" i="15" s="1"/>
  <c r="I108" i="15"/>
  <c r="G108" i="15"/>
  <c r="J101" i="15"/>
  <c r="H99" i="15"/>
  <c r="H108" i="15" s="1"/>
  <c r="I100" i="15"/>
  <c r="L101" i="15"/>
  <c r="L99" i="15"/>
  <c r="L100" i="15"/>
  <c r="J102" i="15"/>
  <c r="J99" i="15"/>
  <c r="G101" i="15"/>
  <c r="P116" i="2"/>
  <c r="J2" i="10"/>
  <c r="R31" i="2"/>
  <c r="R32" i="2"/>
  <c r="R33" i="2"/>
  <c r="R34" i="2"/>
  <c r="R36" i="2"/>
  <c r="D40" i="2"/>
  <c r="E40" i="2"/>
  <c r="P115" i="2"/>
  <c r="P114" i="2"/>
  <c r="P111" i="2"/>
  <c r="P112" i="2"/>
  <c r="P113" i="2"/>
  <c r="P109" i="2"/>
  <c r="N118" i="2"/>
  <c r="O118" i="2"/>
  <c r="M118" i="2"/>
  <c r="R40" i="2" l="1"/>
  <c r="L108" i="15"/>
  <c r="J108" i="15"/>
  <c r="P118" i="2"/>
  <c r="F74" i="2"/>
  <c r="E97" i="2"/>
  <c r="E96" i="2"/>
  <c r="J2" i="9" l="1"/>
  <c r="K2" i="9" s="1"/>
  <c r="G2" i="10"/>
  <c r="N40" i="2" l="1"/>
  <c r="L40" i="2"/>
  <c r="K40" i="2"/>
  <c r="J40" i="2"/>
  <c r="I40" i="2"/>
  <c r="H40" i="2"/>
  <c r="G40" i="2"/>
  <c r="B19" i="4" l="1"/>
  <c r="B20" i="4"/>
  <c r="B21" i="4" l="1"/>
  <c r="B18" i="4"/>
  <c r="B17" i="4"/>
  <c r="J82" i="2" l="1"/>
  <c r="I82" i="2"/>
  <c r="K97" i="2" s="1"/>
  <c r="K105" i="2" s="1"/>
  <c r="H82" i="2"/>
  <c r="G82" i="2"/>
  <c r="F82" i="2"/>
  <c r="E82" i="2"/>
  <c r="D82" i="2"/>
  <c r="D97" i="2"/>
  <c r="G99" i="2" l="1"/>
  <c r="G98" i="2"/>
  <c r="G97" i="2"/>
  <c r="G96" i="2"/>
  <c r="H98" i="2"/>
  <c r="H96" i="2"/>
  <c r="H97" i="2"/>
  <c r="L99" i="2"/>
  <c r="L98" i="2"/>
  <c r="N99" i="2"/>
  <c r="N98" i="2"/>
  <c r="N101" i="2"/>
  <c r="I98" i="2"/>
  <c r="I97" i="2"/>
  <c r="I96" i="2"/>
  <c r="I105" i="2" s="1"/>
  <c r="J99" i="2"/>
  <c r="J98" i="2"/>
  <c r="J97" i="2"/>
  <c r="J96" i="2"/>
  <c r="H105" i="2" l="1"/>
  <c r="G105" i="2"/>
  <c r="J105" i="2"/>
  <c r="L105" i="2"/>
  <c r="N105" i="2"/>
</calcChain>
</file>

<file path=xl/sharedStrings.xml><?xml version="1.0" encoding="utf-8"?>
<sst xmlns="http://schemas.openxmlformats.org/spreadsheetml/2006/main" count="1887" uniqueCount="613">
  <si>
    <t>必須</t>
    <rPh sb="0" eb="2">
      <t>ヒッス</t>
    </rPh>
    <phoneticPr fontId="3"/>
  </si>
  <si>
    <t>推奨</t>
    <rPh sb="0" eb="2">
      <t>スイショウ</t>
    </rPh>
    <phoneticPr fontId="3"/>
  </si>
  <si>
    <t>オプション</t>
    <phoneticPr fontId="3"/>
  </si>
  <si>
    <t>基準年度排出量目標</t>
    <phoneticPr fontId="3"/>
  </si>
  <si>
    <t>緩和</t>
    <rPh sb="0" eb="2">
      <t>カンワ</t>
    </rPh>
    <phoneticPr fontId="3"/>
  </si>
  <si>
    <t>基準年度原単位目標</t>
  </si>
  <si>
    <t>単位</t>
    <rPh sb="0" eb="2">
      <t>タンイ</t>
    </rPh>
    <phoneticPr fontId="3"/>
  </si>
  <si>
    <t>目標年</t>
    <rPh sb="0" eb="2">
      <t>モクヒョウ</t>
    </rPh>
    <rPh sb="2" eb="3">
      <t>ネン</t>
    </rPh>
    <phoneticPr fontId="3"/>
  </si>
  <si>
    <t>基準年</t>
    <rPh sb="0" eb="2">
      <t>キジュン</t>
    </rPh>
    <rPh sb="2" eb="3">
      <t>ネン</t>
    </rPh>
    <phoneticPr fontId="3"/>
  </si>
  <si>
    <t>目標種別</t>
    <rPh sb="0" eb="2">
      <t>モクヒョウ</t>
    </rPh>
    <rPh sb="2" eb="4">
      <t>シュベツ</t>
    </rPh>
    <phoneticPr fontId="3"/>
  </si>
  <si>
    <t>絶対量</t>
    <rPh sb="0" eb="2">
      <t>ゼッタイ</t>
    </rPh>
    <rPh sb="2" eb="3">
      <t>リョウ</t>
    </rPh>
    <phoneticPr fontId="3"/>
  </si>
  <si>
    <t>ベースラインシナリオ目標</t>
  </si>
  <si>
    <t>基準年度排出量目標</t>
  </si>
  <si>
    <t>固定水準目標</t>
  </si>
  <si>
    <t>適応</t>
    <rPh sb="0" eb="2">
      <t>テキオウ</t>
    </rPh>
    <phoneticPr fontId="3"/>
  </si>
  <si>
    <t>国</t>
    <rPh sb="0" eb="1">
      <t>クニ</t>
    </rPh>
    <phoneticPr fontId="3"/>
  </si>
  <si>
    <t>排出係数　　</t>
    <rPh sb="0" eb="2">
      <t>ハイシュツ</t>
    </rPh>
    <rPh sb="2" eb="4">
      <t>ケイスウ</t>
    </rPh>
    <phoneticPr fontId="3"/>
  </si>
  <si>
    <t>IPCC</t>
    <phoneticPr fontId="3"/>
  </si>
  <si>
    <t xml:space="preserve"> </t>
  </si>
  <si>
    <t>LCA</t>
    <phoneticPr fontId="3"/>
  </si>
  <si>
    <t>国/地域</t>
    <rPh sb="0" eb="1">
      <t>クニ</t>
    </rPh>
    <rPh sb="2" eb="4">
      <t>チイキ</t>
    </rPh>
    <phoneticPr fontId="3"/>
  </si>
  <si>
    <t>炭素換算</t>
    <rPh sb="0" eb="2">
      <t>タンソ</t>
    </rPh>
    <rPh sb="2" eb="4">
      <t>カンサン</t>
    </rPh>
    <phoneticPr fontId="3"/>
  </si>
  <si>
    <t>二酸化炭素換算</t>
    <rPh sb="0" eb="3">
      <t>ニサンカ</t>
    </rPh>
    <rPh sb="3" eb="5">
      <t>タンソ</t>
    </rPh>
    <rPh sb="5" eb="7">
      <t>カンサン</t>
    </rPh>
    <phoneticPr fontId="3"/>
  </si>
  <si>
    <t>注釈記号</t>
  </si>
  <si>
    <t>インベントリの作成に際し、推計できない項目などに関しては、以下の「注釈記号」を使用します。</t>
  </si>
  <si>
    <t>NO</t>
  </si>
  <si>
    <t>Not Occurring</t>
  </si>
  <si>
    <t>非発生</t>
  </si>
  <si>
    <t>NE</t>
  </si>
  <si>
    <t>Not Estimated</t>
  </si>
  <si>
    <t>未推計</t>
  </si>
  <si>
    <t>C</t>
  </si>
  <si>
    <t>Confidential</t>
  </si>
  <si>
    <t>機密情報</t>
  </si>
  <si>
    <t>IE</t>
  </si>
  <si>
    <t>Included Elswhere</t>
  </si>
  <si>
    <t>他の箇所に記載</t>
  </si>
  <si>
    <t>セクター</t>
    <phoneticPr fontId="3"/>
  </si>
  <si>
    <t>サブセクター</t>
    <phoneticPr fontId="3"/>
  </si>
  <si>
    <t>化石燃料(GJ)</t>
    <rPh sb="0" eb="2">
      <t>カセキ</t>
    </rPh>
    <rPh sb="2" eb="4">
      <t>ネンリョウ</t>
    </rPh>
    <phoneticPr fontId="3"/>
  </si>
  <si>
    <t>再エネ
・未活用エネ
(GJ)</t>
    <rPh sb="0" eb="1">
      <t>サイ</t>
    </rPh>
    <rPh sb="5" eb="8">
      <t>ミカツヨウ</t>
    </rPh>
    <phoneticPr fontId="3"/>
  </si>
  <si>
    <t>電力(GJ)</t>
    <rPh sb="0" eb="2">
      <t>デンリョク</t>
    </rPh>
    <phoneticPr fontId="3"/>
  </si>
  <si>
    <t>熱(GJ)</t>
    <rPh sb="0" eb="1">
      <t>ネツ</t>
    </rPh>
    <phoneticPr fontId="3"/>
  </si>
  <si>
    <t>合計</t>
    <rPh sb="0" eb="2">
      <t>ゴウケイ</t>
    </rPh>
    <phoneticPr fontId="3"/>
  </si>
  <si>
    <t>石炭</t>
    <rPh sb="0" eb="2">
      <t>セキタン</t>
    </rPh>
    <phoneticPr fontId="3"/>
  </si>
  <si>
    <t>石炭製品</t>
    <rPh sb="0" eb="2">
      <t>セキタン</t>
    </rPh>
    <rPh sb="2" eb="4">
      <t>セイヒン</t>
    </rPh>
    <phoneticPr fontId="3"/>
  </si>
  <si>
    <t>軽質油</t>
    <rPh sb="0" eb="2">
      <t>ケイシツ</t>
    </rPh>
    <rPh sb="2" eb="3">
      <t>ユ</t>
    </rPh>
    <phoneticPr fontId="3"/>
  </si>
  <si>
    <t>重質油</t>
    <rPh sb="0" eb="3">
      <t>ジュウシツユ</t>
    </rPh>
    <phoneticPr fontId="3"/>
  </si>
  <si>
    <t>LPG</t>
    <phoneticPr fontId="3"/>
  </si>
  <si>
    <t>天然ガス</t>
    <rPh sb="0" eb="2">
      <t>テンネン</t>
    </rPh>
    <phoneticPr fontId="3"/>
  </si>
  <si>
    <t>都市ガス</t>
    <rPh sb="0" eb="2">
      <t>トシ</t>
    </rPh>
    <phoneticPr fontId="3"/>
  </si>
  <si>
    <r>
      <t xml:space="preserve">自家用電力
</t>
    </r>
    <r>
      <rPr>
        <b/>
        <sz val="9"/>
        <color theme="1"/>
        <rFont val="游ゴシック"/>
        <family val="3"/>
        <charset val="128"/>
        <scheme val="minor"/>
      </rPr>
      <t>（自家発電）</t>
    </r>
    <rPh sb="0" eb="2">
      <t>ジカ</t>
    </rPh>
    <rPh sb="2" eb="3">
      <t>ヨウ</t>
    </rPh>
    <rPh sb="3" eb="5">
      <t>デンリョク</t>
    </rPh>
    <rPh sb="7" eb="9">
      <t>ジカ</t>
    </rPh>
    <rPh sb="9" eb="11">
      <t>ハツデン</t>
    </rPh>
    <phoneticPr fontId="3"/>
  </si>
  <si>
    <r>
      <t xml:space="preserve">自家用蒸気
</t>
    </r>
    <r>
      <rPr>
        <b/>
        <sz val="9"/>
        <color theme="1"/>
        <rFont val="游ゴシック"/>
        <family val="3"/>
        <charset val="128"/>
        <scheme val="minor"/>
      </rPr>
      <t>（自家熱生産）</t>
    </r>
    <rPh sb="0" eb="3">
      <t>ジカヨウ</t>
    </rPh>
    <rPh sb="3" eb="5">
      <t>ジョウキ</t>
    </rPh>
    <rPh sb="7" eb="9">
      <t>ジカ</t>
    </rPh>
    <rPh sb="9" eb="10">
      <t>ネツ</t>
    </rPh>
    <rPh sb="10" eb="12">
      <t>セイサン</t>
    </rPh>
    <phoneticPr fontId="3"/>
  </si>
  <si>
    <t>ガソリン</t>
    <phoneticPr fontId="3"/>
  </si>
  <si>
    <t>灯油</t>
    <rPh sb="0" eb="2">
      <t>トウユ</t>
    </rPh>
    <phoneticPr fontId="3"/>
  </si>
  <si>
    <t>軽油</t>
    <rPh sb="0" eb="2">
      <t>ケイユ</t>
    </rPh>
    <phoneticPr fontId="3"/>
  </si>
  <si>
    <t>重油</t>
    <rPh sb="0" eb="2">
      <t>ジュウユ</t>
    </rPh>
    <phoneticPr fontId="3"/>
  </si>
  <si>
    <t>産業</t>
    <rPh sb="0" eb="2">
      <t>サンギョウ</t>
    </rPh>
    <phoneticPr fontId="3"/>
  </si>
  <si>
    <t>製造業</t>
    <rPh sb="0" eb="3">
      <t>セイゾウギョウ</t>
    </rPh>
    <phoneticPr fontId="3"/>
  </si>
  <si>
    <t>農業・林業・漁業</t>
    <rPh sb="0" eb="2">
      <t>ノウギョウ</t>
    </rPh>
    <rPh sb="3" eb="5">
      <t>リンギョウ</t>
    </rPh>
    <rPh sb="6" eb="8">
      <t>ギョギョウ</t>
    </rPh>
    <phoneticPr fontId="3"/>
  </si>
  <si>
    <t>鉱業・建設業</t>
    <rPh sb="0" eb="2">
      <t>コウギョウ</t>
    </rPh>
    <rPh sb="3" eb="6">
      <t>ケンセツギョウ</t>
    </rPh>
    <phoneticPr fontId="3"/>
  </si>
  <si>
    <t>業務</t>
    <rPh sb="0" eb="2">
      <t>ギョウム</t>
    </rPh>
    <phoneticPr fontId="3"/>
  </si>
  <si>
    <t>家庭</t>
    <rPh sb="0" eb="2">
      <t>カテイ</t>
    </rPh>
    <phoneticPr fontId="3"/>
  </si>
  <si>
    <t>移動</t>
    <rPh sb="0" eb="2">
      <t>イドウ</t>
    </rPh>
    <phoneticPr fontId="3"/>
  </si>
  <si>
    <t>自動車</t>
    <rPh sb="0" eb="3">
      <t>ジドウシャ</t>
    </rPh>
    <phoneticPr fontId="3"/>
  </si>
  <si>
    <t>鉄道</t>
    <rPh sb="0" eb="2">
      <t>テツドウ</t>
    </rPh>
    <phoneticPr fontId="3"/>
  </si>
  <si>
    <t>国内船舶</t>
    <rPh sb="0" eb="2">
      <t>コクナイ</t>
    </rPh>
    <rPh sb="2" eb="4">
      <t>センパク</t>
    </rPh>
    <phoneticPr fontId="3"/>
  </si>
  <si>
    <t>国内航空</t>
    <rPh sb="0" eb="2">
      <t>コクナイ</t>
    </rPh>
    <rPh sb="2" eb="4">
      <t>コウクウ</t>
    </rPh>
    <phoneticPr fontId="3"/>
  </si>
  <si>
    <t>転換</t>
    <rPh sb="0" eb="2">
      <t>テンカン</t>
    </rPh>
    <phoneticPr fontId="3"/>
  </si>
  <si>
    <t>化石燃料</t>
    <rPh sb="0" eb="2">
      <t>カセキ</t>
    </rPh>
    <rPh sb="2" eb="4">
      <t>ネンリョウ</t>
    </rPh>
    <phoneticPr fontId="3"/>
  </si>
  <si>
    <t>再・未活用
エネ</t>
    <rPh sb="0" eb="1">
      <t>サイ</t>
    </rPh>
    <rPh sb="2" eb="5">
      <t>ミカツヨウ</t>
    </rPh>
    <phoneticPr fontId="3"/>
  </si>
  <si>
    <t>石炭（一般炭）</t>
    <rPh sb="0" eb="2">
      <t>セキタン</t>
    </rPh>
    <rPh sb="3" eb="5">
      <t>イッパン</t>
    </rPh>
    <rPh sb="5" eb="6">
      <t>タン</t>
    </rPh>
    <phoneticPr fontId="3"/>
  </si>
  <si>
    <t>石炭製品（コークス）</t>
    <rPh sb="0" eb="2">
      <t>セキタン</t>
    </rPh>
    <rPh sb="2" eb="4">
      <t>セイヒン</t>
    </rPh>
    <phoneticPr fontId="3"/>
  </si>
  <si>
    <t>ガソリン</t>
  </si>
  <si>
    <t>LPG</t>
  </si>
  <si>
    <t>北海道</t>
    <rPh sb="0" eb="3">
      <t>ホッカイドウ</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</si>
  <si>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</si>
  <si>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</si>
  <si>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</si>
  <si>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</si>
  <si>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</si>
  <si>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</si>
  <si>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</si>
  <si>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</si>
  <si>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沖縄</t>
    <rPh sb="0" eb="2">
      <t>オキナワ</t>
    </rPh>
    <phoneticPr fontId="3"/>
  </si>
  <si>
    <t>再エネ/
未活用エネ</t>
    <rPh sb="0" eb="1">
      <t>サイ</t>
    </rPh>
    <rPh sb="5" eb="8">
      <t>ミカツヨウ</t>
    </rPh>
    <phoneticPr fontId="14"/>
  </si>
  <si>
    <t>他者からの
電力</t>
    <rPh sb="0" eb="2">
      <t>タシャ</t>
    </rPh>
    <rPh sb="6" eb="8">
      <t>デンリョク</t>
    </rPh>
    <phoneticPr fontId="14"/>
  </si>
  <si>
    <t>他者からの
熱</t>
    <rPh sb="0" eb="2">
      <t>タシャ</t>
    </rPh>
    <rPh sb="6" eb="7">
      <t>ネツ</t>
    </rPh>
    <phoneticPr fontId="14"/>
  </si>
  <si>
    <r>
      <t>エネルギー
起源CO</t>
    </r>
    <r>
      <rPr>
        <b/>
        <sz val="9"/>
        <color theme="1"/>
        <rFont val="游ゴシック"/>
        <family val="3"/>
        <charset val="128"/>
        <scheme val="minor"/>
      </rPr>
      <t>2</t>
    </r>
    <rPh sb="6" eb="8">
      <t>キゲン</t>
    </rPh>
    <phoneticPr fontId="3"/>
  </si>
  <si>
    <t>石炭</t>
    <rPh sb="0" eb="2">
      <t>セキタン</t>
    </rPh>
    <phoneticPr fontId="14"/>
  </si>
  <si>
    <t>LPG</t>
    <phoneticPr fontId="14"/>
  </si>
  <si>
    <t>天然ガス</t>
    <rPh sb="0" eb="2">
      <t>テンネン</t>
    </rPh>
    <phoneticPr fontId="14"/>
  </si>
  <si>
    <t>都市ガス</t>
    <rPh sb="0" eb="2">
      <t>トシ</t>
    </rPh>
    <phoneticPr fontId="14"/>
  </si>
  <si>
    <t>鉄道</t>
    <rPh sb="0" eb="2">
      <t>テツドウ</t>
    </rPh>
    <phoneticPr fontId="14"/>
  </si>
  <si>
    <t>国内船舶</t>
    <rPh sb="0" eb="2">
      <t>コクナイ</t>
    </rPh>
    <rPh sb="2" eb="4">
      <t>センパク</t>
    </rPh>
    <phoneticPr fontId="14"/>
  </si>
  <si>
    <t>国内航空</t>
    <rPh sb="0" eb="2">
      <t>コクナイ</t>
    </rPh>
    <rPh sb="2" eb="4">
      <t>コウクウ</t>
    </rPh>
    <phoneticPr fontId="14"/>
  </si>
  <si>
    <t>転換</t>
    <phoneticPr fontId="3"/>
  </si>
  <si>
    <t>農業</t>
    <rPh sb="0" eb="2">
      <t>ノウギョウ</t>
    </rPh>
    <phoneticPr fontId="3"/>
  </si>
  <si>
    <t>廃棄物</t>
    <rPh sb="0" eb="3">
      <t>ハイキブツ</t>
    </rPh>
    <phoneticPr fontId="3"/>
  </si>
  <si>
    <t>合計　</t>
    <rPh sb="0" eb="2">
      <t>ゴウケイ</t>
    </rPh>
    <phoneticPr fontId="3"/>
  </si>
  <si>
    <t xml:space="preserve">廃棄物発電施設
</t>
    <phoneticPr fontId="3"/>
  </si>
  <si>
    <t>投入エネルギー [GJ]</t>
    <rPh sb="0" eb="2">
      <t>トウニュウ</t>
    </rPh>
    <phoneticPr fontId="14"/>
  </si>
  <si>
    <t>発電量 [GJ]</t>
    <rPh sb="0" eb="2">
      <t>ハツデン</t>
    </rPh>
    <rPh sb="2" eb="3">
      <t>リョウ</t>
    </rPh>
    <phoneticPr fontId="14"/>
  </si>
  <si>
    <t>熱生産量 [GJ]</t>
    <rPh sb="0" eb="1">
      <t>ネツ</t>
    </rPh>
    <rPh sb="1" eb="3">
      <t>セイサン</t>
    </rPh>
    <rPh sb="3" eb="4">
      <t>リョウ</t>
    </rPh>
    <phoneticPr fontId="14"/>
  </si>
  <si>
    <r>
      <t>CO</t>
    </r>
    <r>
      <rPr>
        <b/>
        <vertAlign val="subscript"/>
        <sz val="11"/>
        <rFont val="游ゴシック"/>
        <family val="3"/>
        <charset val="128"/>
        <scheme val="minor"/>
      </rPr>
      <t>2</t>
    </r>
    <r>
      <rPr>
        <b/>
        <sz val="11"/>
        <rFont val="游ゴシック"/>
        <family val="3"/>
        <charset val="128"/>
        <scheme val="minor"/>
      </rPr>
      <t xml:space="preserve"> [t]</t>
    </r>
    <phoneticPr fontId="3"/>
  </si>
  <si>
    <t>木質バイオマス</t>
    <rPh sb="0" eb="2">
      <t>モクシツ</t>
    </rPh>
    <phoneticPr fontId="14"/>
  </si>
  <si>
    <t>灯油</t>
    <rPh sb="0" eb="2">
      <t>トウユ</t>
    </rPh>
    <phoneticPr fontId="14"/>
  </si>
  <si>
    <t>重油</t>
    <rPh sb="0" eb="2">
      <t>ジュウユ</t>
    </rPh>
    <phoneticPr fontId="14"/>
  </si>
  <si>
    <t>再エネから</t>
    <rPh sb="0" eb="1">
      <t>サイ</t>
    </rPh>
    <phoneticPr fontId="3"/>
  </si>
  <si>
    <t>非再エネから</t>
    <rPh sb="0" eb="1">
      <t>ヒ</t>
    </rPh>
    <rPh sb="1" eb="2">
      <t>サイ</t>
    </rPh>
    <phoneticPr fontId="3"/>
  </si>
  <si>
    <t>非化石燃料</t>
    <rPh sb="0" eb="1">
      <t>ヒ</t>
    </rPh>
    <rPh sb="1" eb="3">
      <t>カセキ</t>
    </rPh>
    <rPh sb="3" eb="5">
      <t>ネンリョウ</t>
    </rPh>
    <phoneticPr fontId="3"/>
  </si>
  <si>
    <t>熱/冷熱供給施設</t>
  </si>
  <si>
    <t>熱・冷熱供給量 [GJ]</t>
    <rPh sb="0" eb="1">
      <t>ネツ</t>
    </rPh>
    <rPh sb="2" eb="4">
      <t>レイネツ</t>
    </rPh>
    <rPh sb="4" eb="6">
      <t>キョウキュウ</t>
    </rPh>
    <rPh sb="6" eb="7">
      <t>リョウ</t>
    </rPh>
    <phoneticPr fontId="14"/>
  </si>
  <si>
    <t>購入電力</t>
    <rPh sb="0" eb="2">
      <t>コウニュウ</t>
    </rPh>
    <rPh sb="2" eb="4">
      <t>デンリョク</t>
    </rPh>
    <phoneticPr fontId="14"/>
  </si>
  <si>
    <t>自家発電力</t>
    <rPh sb="0" eb="3">
      <t>ジカハツ</t>
    </rPh>
    <rPh sb="3" eb="5">
      <t>デンリョク</t>
    </rPh>
    <phoneticPr fontId="14"/>
  </si>
  <si>
    <t>コジェネによる熱供給</t>
    <rPh sb="7" eb="8">
      <t>ネツ</t>
    </rPh>
    <rPh sb="8" eb="10">
      <t>キョウキュウ</t>
    </rPh>
    <phoneticPr fontId="3"/>
  </si>
  <si>
    <t>熱供給のみ</t>
    <rPh sb="0" eb="1">
      <t>ネツ</t>
    </rPh>
    <rPh sb="1" eb="3">
      <t>キョウキュウ</t>
    </rPh>
    <phoneticPr fontId="3"/>
  </si>
  <si>
    <t>再生可能電力発電施設</t>
    <rPh sb="6" eb="8">
      <t>ハツデン</t>
    </rPh>
    <phoneticPr fontId="3"/>
  </si>
  <si>
    <t>太陽光発電</t>
    <rPh sb="0" eb="3">
      <t>タイヨウコウ</t>
    </rPh>
    <rPh sb="3" eb="5">
      <t>ハツデン</t>
    </rPh>
    <phoneticPr fontId="14"/>
  </si>
  <si>
    <t>風力発電</t>
    <rPh sb="0" eb="2">
      <t>フウリョク</t>
    </rPh>
    <rPh sb="2" eb="4">
      <t>ハツデン</t>
    </rPh>
    <phoneticPr fontId="14"/>
  </si>
  <si>
    <t>中小水力発電</t>
    <rPh sb="0" eb="2">
      <t>チュウショウ</t>
    </rPh>
    <rPh sb="2" eb="4">
      <t>スイリョク</t>
    </rPh>
    <rPh sb="4" eb="6">
      <t>ハツデン</t>
    </rPh>
    <phoneticPr fontId="3"/>
  </si>
  <si>
    <t>地熱発電</t>
    <rPh sb="0" eb="2">
      <t>チネツ</t>
    </rPh>
    <rPh sb="2" eb="4">
      <t>ハツデン</t>
    </rPh>
    <phoneticPr fontId="3"/>
  </si>
  <si>
    <t>バイオマス発電</t>
    <rPh sb="5" eb="7">
      <t>ハツデン</t>
    </rPh>
    <phoneticPr fontId="14"/>
  </si>
  <si>
    <t>合計(GJ)</t>
    <rPh sb="0" eb="2">
      <t>ゴウケイ</t>
    </rPh>
    <phoneticPr fontId="3"/>
  </si>
  <si>
    <t>規模など</t>
    <rPh sb="0" eb="2">
      <t>キボ</t>
    </rPh>
    <phoneticPr fontId="14"/>
  </si>
  <si>
    <t>10kW未満</t>
    <rPh sb="4" eb="6">
      <t>ミマン</t>
    </rPh>
    <phoneticPr fontId="14"/>
  </si>
  <si>
    <t>10kW
-50kW</t>
    <phoneticPr fontId="14"/>
  </si>
  <si>
    <t>50kW以上</t>
    <rPh sb="4" eb="6">
      <t>イジョウ</t>
    </rPh>
    <phoneticPr fontId="14"/>
  </si>
  <si>
    <t>20kW未満</t>
    <rPh sb="4" eb="6">
      <t>ミマン</t>
    </rPh>
    <phoneticPr fontId="14"/>
  </si>
  <si>
    <t>20kW以上</t>
    <rPh sb="4" eb="6">
      <t>イジョウ</t>
    </rPh>
    <phoneticPr fontId="14"/>
  </si>
  <si>
    <t>200kW未満</t>
    <rPh sb="5" eb="7">
      <t>ミマン</t>
    </rPh>
    <phoneticPr fontId="14"/>
  </si>
  <si>
    <t>200kW
-1000kW</t>
    <phoneticPr fontId="14"/>
  </si>
  <si>
    <t>1000kW以上</t>
    <rPh sb="6" eb="8">
      <t>イジョウ</t>
    </rPh>
    <phoneticPr fontId="14"/>
  </si>
  <si>
    <t>1500未満</t>
    <rPh sb="4" eb="6">
      <t>ミマン</t>
    </rPh>
    <phoneticPr fontId="14"/>
  </si>
  <si>
    <t>1500以上</t>
    <rPh sb="4" eb="6">
      <t>イジョウ</t>
    </rPh>
    <phoneticPr fontId="14"/>
  </si>
  <si>
    <t>メタン
発酵ガス</t>
    <rPh sb="4" eb="6">
      <t>ハッコウ</t>
    </rPh>
    <phoneticPr fontId="14"/>
  </si>
  <si>
    <t>未利用木質</t>
    <phoneticPr fontId="3"/>
  </si>
  <si>
    <t>建設廃材</t>
    <phoneticPr fontId="3"/>
  </si>
  <si>
    <t>一般廃棄物
・木質以外</t>
    <phoneticPr fontId="3"/>
  </si>
  <si>
    <t>発電電力量 (GJ/年)</t>
    <rPh sb="0" eb="2">
      <t>ハツデン</t>
    </rPh>
    <rPh sb="2" eb="4">
      <t>デンリョク</t>
    </rPh>
    <rPh sb="4" eb="5">
      <t>リョウ</t>
    </rPh>
    <rPh sb="10" eb="11">
      <t>ネン</t>
    </rPh>
    <phoneticPr fontId="14"/>
  </si>
  <si>
    <t>排出量クレジット</t>
  </si>
  <si>
    <t>販売または購入</t>
    <rPh sb="0" eb="2">
      <t>ハンバイ</t>
    </rPh>
    <rPh sb="5" eb="7">
      <t>コウニュウ</t>
    </rPh>
    <phoneticPr fontId="3"/>
  </si>
  <si>
    <t>販売</t>
    <rPh sb="0" eb="2">
      <t>ハンバイ</t>
    </rPh>
    <phoneticPr fontId="3"/>
  </si>
  <si>
    <t>域外からのクレジットの調達</t>
    <rPh sb="0" eb="2">
      <t>イキガイ</t>
    </rPh>
    <rPh sb="11" eb="13">
      <t>チョウタツ</t>
    </rPh>
    <phoneticPr fontId="3"/>
  </si>
  <si>
    <t>購入</t>
    <rPh sb="0" eb="2">
      <t>コウニュウ</t>
    </rPh>
    <phoneticPr fontId="3"/>
  </si>
  <si>
    <t>グリーン電力証書の購入</t>
    <rPh sb="4" eb="6">
      <t>デンリョク</t>
    </rPh>
    <rPh sb="6" eb="8">
      <t>ショウショ</t>
    </rPh>
    <rPh sb="9" eb="11">
      <t>コウニュウ</t>
    </rPh>
    <phoneticPr fontId="3"/>
  </si>
  <si>
    <t>①これまで生じてきている影響</t>
    <rPh sb="5" eb="6">
      <t>ショウ</t>
    </rPh>
    <rPh sb="12" eb="14">
      <t>エイキョウ</t>
    </rPh>
    <phoneticPr fontId="3"/>
  </si>
  <si>
    <t>②  ①をもたらす
気候上の危険</t>
    <rPh sb="10" eb="12">
      <t>キコウ</t>
    </rPh>
    <rPh sb="12" eb="13">
      <t>ジョウ</t>
    </rPh>
    <rPh sb="14" eb="16">
      <t>キケン</t>
    </rPh>
    <phoneticPr fontId="3"/>
  </si>
  <si>
    <t>分野（選択）</t>
    <rPh sb="0" eb="2">
      <t>ブンヤ</t>
    </rPh>
    <rPh sb="3" eb="5">
      <t>センタク</t>
    </rPh>
    <phoneticPr fontId="3"/>
  </si>
  <si>
    <t>影響（記述）</t>
    <rPh sb="0" eb="2">
      <t>エイキョウ</t>
    </rPh>
    <rPh sb="3" eb="5">
      <t>キジュツ</t>
    </rPh>
    <phoneticPr fontId="3"/>
  </si>
  <si>
    <t>影響のレベル</t>
    <rPh sb="0" eb="2">
      <t>エイキョウ</t>
    </rPh>
    <phoneticPr fontId="3"/>
  </si>
  <si>
    <t>選択</t>
    <rPh sb="0" eb="2">
      <t>センタク</t>
    </rPh>
    <phoneticPr fontId="3"/>
  </si>
  <si>
    <t>高い</t>
    <rPh sb="0" eb="1">
      <t>タカ</t>
    </rPh>
    <phoneticPr fontId="3"/>
  </si>
  <si>
    <t>増加</t>
    <rPh sb="0" eb="2">
      <t>ゾウカ</t>
    </rPh>
    <phoneticPr fontId="3"/>
  </si>
  <si>
    <t>直ちに</t>
    <rPh sb="0" eb="1">
      <t>タダ</t>
    </rPh>
    <phoneticPr fontId="3"/>
  </si>
  <si>
    <t>中程度</t>
    <rPh sb="0" eb="3">
      <t>チュウテイド</t>
    </rPh>
    <phoneticPr fontId="3"/>
  </si>
  <si>
    <t>極端な高温</t>
    <rPh sb="0" eb="2">
      <t>キョクタン</t>
    </rPh>
    <rPh sb="3" eb="5">
      <t>コウオン</t>
    </rPh>
    <phoneticPr fontId="3"/>
  </si>
  <si>
    <t>減少</t>
    <rPh sb="0" eb="2">
      <t>ゲンショウ</t>
    </rPh>
    <phoneticPr fontId="3"/>
  </si>
  <si>
    <t>短期（2025まで）</t>
    <rPh sb="0" eb="2">
      <t>タンキ</t>
    </rPh>
    <phoneticPr fontId="3"/>
  </si>
  <si>
    <t>極端な降水</t>
    <rPh sb="0" eb="2">
      <t>キョクタン</t>
    </rPh>
    <rPh sb="3" eb="5">
      <t>コウスイ</t>
    </rPh>
    <phoneticPr fontId="3"/>
  </si>
  <si>
    <t>大きく増加</t>
    <rPh sb="0" eb="1">
      <t>オオ</t>
    </rPh>
    <rPh sb="3" eb="5">
      <t>ゾウカ</t>
    </rPh>
    <phoneticPr fontId="3"/>
  </si>
  <si>
    <t>高齢者</t>
    <rPh sb="0" eb="3">
      <t>コウレイシャ</t>
    </rPh>
    <phoneticPr fontId="3"/>
  </si>
  <si>
    <t>林業</t>
    <rPh sb="0" eb="2">
      <t>リンギョウ</t>
    </rPh>
    <phoneticPr fontId="3"/>
  </si>
  <si>
    <t>低い</t>
    <rPh sb="0" eb="1">
      <t>ヒク</t>
    </rPh>
    <phoneticPr fontId="3"/>
  </si>
  <si>
    <t>変化なし</t>
    <rPh sb="0" eb="2">
      <t>ヘンカ</t>
    </rPh>
    <phoneticPr fontId="3"/>
  </si>
  <si>
    <t>中期（2025-2050）</t>
    <rPh sb="0" eb="2">
      <t>チュウキ</t>
    </rPh>
    <phoneticPr fontId="3"/>
  </si>
  <si>
    <t>豪雨</t>
    <rPh sb="0" eb="2">
      <t>ゴウウ</t>
    </rPh>
    <phoneticPr fontId="3"/>
  </si>
  <si>
    <t>少し増加</t>
    <rPh sb="0" eb="1">
      <t>スコ</t>
    </rPh>
    <rPh sb="2" eb="4">
      <t>ゾウカ</t>
    </rPh>
    <phoneticPr fontId="3"/>
  </si>
  <si>
    <t>疎外された人</t>
    <rPh sb="0" eb="2">
      <t>ソガイ</t>
    </rPh>
    <rPh sb="5" eb="6">
      <t>ヒト</t>
    </rPh>
    <phoneticPr fontId="3"/>
  </si>
  <si>
    <t>水産業</t>
    <rPh sb="0" eb="3">
      <t>スイサンギョウ</t>
    </rPh>
    <phoneticPr fontId="3"/>
  </si>
  <si>
    <t>不明</t>
    <rPh sb="0" eb="2">
      <t>フメイ</t>
    </rPh>
    <phoneticPr fontId="3"/>
  </si>
  <si>
    <t>長期（2050以降）</t>
    <rPh sb="0" eb="2">
      <t>チョウキ</t>
    </rPh>
    <rPh sb="7" eb="9">
      <t>イコウ</t>
    </rPh>
    <phoneticPr fontId="3"/>
  </si>
  <si>
    <t>モンスーン</t>
  </si>
  <si>
    <t>慢性疾患のある人</t>
    <rPh sb="0" eb="2">
      <t>マンセイ</t>
    </rPh>
    <rPh sb="2" eb="4">
      <t>シッカン</t>
    </rPh>
    <rPh sb="7" eb="8">
      <t>ヒト</t>
    </rPh>
    <phoneticPr fontId="3"/>
  </si>
  <si>
    <t>水環境</t>
    <rPh sb="0" eb="1">
      <t>ミズ</t>
    </rPh>
    <rPh sb="1" eb="3">
      <t>カンキョウ</t>
    </rPh>
    <phoneticPr fontId="3"/>
  </si>
  <si>
    <t>豪雪</t>
    <rPh sb="0" eb="2">
      <t>ゴウセツ</t>
    </rPh>
    <phoneticPr fontId="3"/>
  </si>
  <si>
    <t>少し減少</t>
    <rPh sb="0" eb="1">
      <t>スコ</t>
    </rPh>
    <rPh sb="2" eb="4">
      <t>ゲンショウ</t>
    </rPh>
    <phoneticPr fontId="3"/>
  </si>
  <si>
    <t>低所得世帯</t>
    <rPh sb="0" eb="3">
      <t>テイショトク</t>
    </rPh>
    <rPh sb="3" eb="5">
      <t>セタイ</t>
    </rPh>
    <phoneticPr fontId="3"/>
  </si>
  <si>
    <t>水資源</t>
    <rPh sb="0" eb="1">
      <t>ミズ</t>
    </rPh>
    <rPh sb="1" eb="3">
      <t>シゲン</t>
    </rPh>
    <phoneticPr fontId="3"/>
  </si>
  <si>
    <t>渇水</t>
    <rPh sb="0" eb="2">
      <t>カッスイ</t>
    </rPh>
    <phoneticPr fontId="3"/>
  </si>
  <si>
    <t>霧</t>
    <rPh sb="0" eb="1">
      <t>キリ</t>
    </rPh>
    <phoneticPr fontId="3"/>
  </si>
  <si>
    <t>大きく減少</t>
    <rPh sb="0" eb="1">
      <t>オオ</t>
    </rPh>
    <rPh sb="3" eb="5">
      <t>ゲンショウ</t>
    </rPh>
    <phoneticPr fontId="3"/>
  </si>
  <si>
    <t>失業者</t>
    <rPh sb="0" eb="3">
      <t>シツギョウシャ</t>
    </rPh>
    <phoneticPr fontId="3"/>
  </si>
  <si>
    <t>生態系</t>
    <rPh sb="0" eb="3">
      <t>セイタイケイ</t>
    </rPh>
    <phoneticPr fontId="3"/>
  </si>
  <si>
    <t>雹</t>
    <rPh sb="0" eb="1">
      <t>ヒョウ</t>
    </rPh>
    <phoneticPr fontId="3"/>
  </si>
  <si>
    <t>標準以下の住宅に住んでいる人</t>
    <rPh sb="0" eb="2">
      <t>ヒョウジュン</t>
    </rPh>
    <rPh sb="2" eb="4">
      <t>イカ</t>
    </rPh>
    <rPh sb="5" eb="7">
      <t>ジュウタク</t>
    </rPh>
    <rPh sb="8" eb="9">
      <t>ス</t>
    </rPh>
    <rPh sb="13" eb="14">
      <t>ヒト</t>
    </rPh>
    <phoneticPr fontId="3"/>
  </si>
  <si>
    <t>生物季節</t>
    <rPh sb="0" eb="2">
      <t>セイブツ</t>
    </rPh>
    <rPh sb="2" eb="4">
      <t>キセツ</t>
    </rPh>
    <phoneticPr fontId="3"/>
  </si>
  <si>
    <t>嵐・風</t>
    <rPh sb="0" eb="1">
      <t>アラシ</t>
    </rPh>
    <rPh sb="2" eb="3">
      <t>カゼ</t>
    </rPh>
    <phoneticPr fontId="3"/>
  </si>
  <si>
    <t>移民と難民　</t>
    <rPh sb="0" eb="2">
      <t>イミン</t>
    </rPh>
    <rPh sb="3" eb="5">
      <t>ナンミン</t>
    </rPh>
    <phoneticPr fontId="3"/>
  </si>
  <si>
    <t>分布・個体群の変動</t>
    <rPh sb="0" eb="2">
      <t>ブンプ</t>
    </rPh>
    <rPh sb="3" eb="6">
      <t>コタイグン</t>
    </rPh>
    <rPh sb="7" eb="9">
      <t>ヘンドウ</t>
    </rPh>
    <phoneticPr fontId="3"/>
  </si>
  <si>
    <t>強風</t>
    <rPh sb="0" eb="2">
      <t>キョウフウ</t>
    </rPh>
    <phoneticPr fontId="3"/>
  </si>
  <si>
    <t>その他</t>
    <rPh sb="2" eb="3">
      <t>タ</t>
    </rPh>
    <phoneticPr fontId="3"/>
  </si>
  <si>
    <t>砂浜消失</t>
    <rPh sb="0" eb="2">
      <t>スナハマ</t>
    </rPh>
    <rPh sb="2" eb="4">
      <t>ショウシツ</t>
    </rPh>
    <phoneticPr fontId="3"/>
  </si>
  <si>
    <t>海面上昇</t>
    <rPh sb="0" eb="2">
      <t>カイメン</t>
    </rPh>
    <rPh sb="2" eb="4">
      <t>ジョウショウ</t>
    </rPh>
    <phoneticPr fontId="3"/>
  </si>
  <si>
    <t>竜巻</t>
    <rPh sb="0" eb="2">
      <t>タツマキ</t>
    </rPh>
    <phoneticPr fontId="3"/>
  </si>
  <si>
    <t>熱中症</t>
    <rPh sb="0" eb="2">
      <t>ネッチュウ</t>
    </rPh>
    <rPh sb="2" eb="3">
      <t>ショウ</t>
    </rPh>
    <phoneticPr fontId="3"/>
  </si>
  <si>
    <t>台風</t>
    <rPh sb="0" eb="2">
      <t>タイフウ</t>
    </rPh>
    <phoneticPr fontId="3"/>
  </si>
  <si>
    <t>感染症</t>
    <rPh sb="0" eb="3">
      <t>カンセンショウ</t>
    </rPh>
    <phoneticPr fontId="3"/>
  </si>
  <si>
    <t>極端な熱帯性嵐</t>
    <rPh sb="0" eb="2">
      <t>キョクタン</t>
    </rPh>
    <rPh sb="3" eb="6">
      <t>ネッタイセイ</t>
    </rPh>
    <rPh sb="6" eb="7">
      <t>アラシ</t>
    </rPh>
    <phoneticPr fontId="3"/>
  </si>
  <si>
    <t>交通</t>
    <rPh sb="0" eb="2">
      <t>コウツウ</t>
    </rPh>
    <phoneticPr fontId="3"/>
  </si>
  <si>
    <t>大波</t>
    <rPh sb="0" eb="2">
      <t>オオナミ</t>
    </rPh>
    <phoneticPr fontId="3"/>
  </si>
  <si>
    <t>エネルギー</t>
  </si>
  <si>
    <t>雷</t>
    <rPh sb="0" eb="1">
      <t>カミナリ</t>
    </rPh>
    <phoneticPr fontId="3"/>
  </si>
  <si>
    <t>土地利用計画</t>
    <rPh sb="0" eb="2">
      <t>トチ</t>
    </rPh>
    <rPh sb="2" eb="4">
      <t>リヨウ</t>
    </rPh>
    <rPh sb="4" eb="6">
      <t>ケイカク</t>
    </rPh>
    <phoneticPr fontId="3"/>
  </si>
  <si>
    <t>ICT</t>
  </si>
  <si>
    <t>極端な低温</t>
    <rPh sb="0" eb="2">
      <t>キョクタン</t>
    </rPh>
    <rPh sb="3" eb="5">
      <t>テイオン</t>
    </rPh>
    <phoneticPr fontId="3"/>
  </si>
  <si>
    <t>金融・保険</t>
    <rPh sb="0" eb="2">
      <t>キンユウ</t>
    </rPh>
    <rPh sb="3" eb="5">
      <t>ホケン</t>
    </rPh>
    <phoneticPr fontId="3"/>
  </si>
  <si>
    <t>極端な冬の状態</t>
    <rPh sb="0" eb="2">
      <t>キョクタン</t>
    </rPh>
    <rPh sb="3" eb="4">
      <t>フユ</t>
    </rPh>
    <rPh sb="5" eb="7">
      <t>ジョウタイ</t>
    </rPh>
    <phoneticPr fontId="3"/>
  </si>
  <si>
    <t>観光</t>
    <rPh sb="0" eb="2">
      <t>カンコウ</t>
    </rPh>
    <phoneticPr fontId="3"/>
  </si>
  <si>
    <t>寒波</t>
    <rPh sb="0" eb="2">
      <t>カンパ</t>
    </rPh>
    <phoneticPr fontId="3"/>
  </si>
  <si>
    <t>廃棄物管理</t>
    <rPh sb="0" eb="3">
      <t>ハイキブツ</t>
    </rPh>
    <rPh sb="3" eb="5">
      <t>カンリ</t>
    </rPh>
    <phoneticPr fontId="3"/>
  </si>
  <si>
    <t>建設</t>
    <rPh sb="0" eb="2">
      <t>ケンセツ</t>
    </rPh>
    <phoneticPr fontId="3"/>
  </si>
  <si>
    <t>極寒日</t>
    <rPh sb="0" eb="1">
      <t>キョク</t>
    </rPh>
    <rPh sb="1" eb="2">
      <t>サム</t>
    </rPh>
    <rPh sb="2" eb="3">
      <t>ヒ</t>
    </rPh>
    <phoneticPr fontId="3"/>
  </si>
  <si>
    <t>医療</t>
    <rPh sb="0" eb="2">
      <t>イリョウ</t>
    </rPh>
    <phoneticPr fontId="3"/>
  </si>
  <si>
    <t>水道</t>
    <rPh sb="0" eb="1">
      <t>スイ</t>
    </rPh>
    <rPh sb="1" eb="2">
      <t>ドウ</t>
    </rPh>
    <phoneticPr fontId="3"/>
  </si>
  <si>
    <t>熱波</t>
    <rPh sb="0" eb="2">
      <t>ネッパ</t>
    </rPh>
    <phoneticPr fontId="3"/>
  </si>
  <si>
    <t>救急</t>
    <rPh sb="0" eb="2">
      <t>キュウキュウ</t>
    </rPh>
    <phoneticPr fontId="3"/>
  </si>
  <si>
    <t>極端な高温日</t>
    <rPh sb="0" eb="2">
      <t>キョクタン</t>
    </rPh>
    <rPh sb="3" eb="5">
      <t>コウオン</t>
    </rPh>
    <rPh sb="5" eb="6">
      <t>ヒ</t>
    </rPh>
    <phoneticPr fontId="3"/>
  </si>
  <si>
    <t>河川の氾濫</t>
    <rPh sb="0" eb="2">
      <t>カセン</t>
    </rPh>
    <rPh sb="3" eb="5">
      <t>ハンラン</t>
    </rPh>
    <phoneticPr fontId="3"/>
  </si>
  <si>
    <t>旱魃</t>
    <rPh sb="0" eb="2">
      <t>カンバツ</t>
    </rPh>
    <phoneticPr fontId="3"/>
  </si>
  <si>
    <t>地すべり</t>
    <rPh sb="0" eb="1">
      <t>ジ</t>
    </rPh>
    <phoneticPr fontId="3"/>
  </si>
  <si>
    <t>自然火災</t>
    <rPh sb="0" eb="2">
      <t>シゼン</t>
    </rPh>
    <rPh sb="2" eb="4">
      <t>カサイ</t>
    </rPh>
    <phoneticPr fontId="3"/>
  </si>
  <si>
    <t>コミュニティ・文化</t>
    <rPh sb="7" eb="9">
      <t>ブンカ</t>
    </rPh>
    <phoneticPr fontId="3"/>
  </si>
  <si>
    <t>森林火災</t>
    <rPh sb="0" eb="2">
      <t>シンリン</t>
    </rPh>
    <rPh sb="2" eb="4">
      <t>カサイ</t>
    </rPh>
    <phoneticPr fontId="3"/>
  </si>
  <si>
    <t>草原火災</t>
    <rPh sb="0" eb="2">
      <t>ソウゲン</t>
    </rPh>
    <rPh sb="2" eb="4">
      <t>カサイ</t>
    </rPh>
    <phoneticPr fontId="3"/>
  </si>
  <si>
    <t>海岸の高浪</t>
    <rPh sb="0" eb="2">
      <t>カイガン</t>
    </rPh>
    <rPh sb="3" eb="4">
      <t>タカ</t>
    </rPh>
    <rPh sb="4" eb="5">
      <t>ナミ</t>
    </rPh>
    <phoneticPr fontId="3"/>
  </si>
  <si>
    <t>地下水の氾濫</t>
    <rPh sb="0" eb="3">
      <t>チカスイ</t>
    </rPh>
    <rPh sb="4" eb="6">
      <t>ハンラン</t>
    </rPh>
    <phoneticPr fontId="3"/>
  </si>
  <si>
    <t>恒常的浸水</t>
    <rPh sb="0" eb="3">
      <t>コウジョウテキ</t>
    </rPh>
    <rPh sb="3" eb="5">
      <t>シンスイ</t>
    </rPh>
    <phoneticPr fontId="3"/>
  </si>
  <si>
    <t>化学的変化</t>
    <rPh sb="0" eb="3">
      <t>カガクテキ</t>
    </rPh>
    <rPh sb="3" eb="5">
      <t>ヘンカ</t>
    </rPh>
    <phoneticPr fontId="3"/>
  </si>
  <si>
    <t>塩分の侵入</t>
    <rPh sb="0" eb="1">
      <t>エン</t>
    </rPh>
    <rPh sb="1" eb="2">
      <t>ブン</t>
    </rPh>
    <rPh sb="3" eb="5">
      <t>シンニュウ</t>
    </rPh>
    <phoneticPr fontId="3"/>
  </si>
  <si>
    <t>海洋の酸性化</t>
    <rPh sb="0" eb="2">
      <t>カイヨウ</t>
    </rPh>
    <rPh sb="3" eb="5">
      <t>サンセイ</t>
    </rPh>
    <rPh sb="5" eb="6">
      <t>カ</t>
    </rPh>
    <phoneticPr fontId="3"/>
  </si>
  <si>
    <t>大気のCO2濃度</t>
    <rPh sb="0" eb="2">
      <t>タイキ</t>
    </rPh>
    <rPh sb="6" eb="8">
      <t>ノウド</t>
    </rPh>
    <phoneticPr fontId="3"/>
  </si>
  <si>
    <t>雪崩</t>
    <rPh sb="0" eb="2">
      <t>ナダレ</t>
    </rPh>
    <phoneticPr fontId="3"/>
  </si>
  <si>
    <t>岩の落下</t>
    <rPh sb="0" eb="1">
      <t>イワ</t>
    </rPh>
    <rPh sb="2" eb="4">
      <t>ラッカ</t>
    </rPh>
    <phoneticPr fontId="3"/>
  </si>
  <si>
    <t>沈下</t>
    <rPh sb="0" eb="2">
      <t>チンカ</t>
    </rPh>
    <phoneticPr fontId="3"/>
  </si>
  <si>
    <t>生物学的危険</t>
    <rPh sb="0" eb="4">
      <t>セイブツガクテキ</t>
    </rPh>
    <rPh sb="4" eb="6">
      <t>キケン</t>
    </rPh>
    <phoneticPr fontId="3"/>
  </si>
  <si>
    <t>水媒介の疾病</t>
    <rPh sb="0" eb="1">
      <t>ミズ</t>
    </rPh>
    <rPh sb="1" eb="3">
      <t>バイカイ</t>
    </rPh>
    <rPh sb="4" eb="6">
      <t>シッペイ</t>
    </rPh>
    <phoneticPr fontId="3"/>
  </si>
  <si>
    <t>媒介動物媒介の疾病</t>
    <rPh sb="0" eb="2">
      <t>バイカイ</t>
    </rPh>
    <rPh sb="2" eb="4">
      <t>ドウブツ</t>
    </rPh>
    <rPh sb="4" eb="6">
      <t>バイカイ</t>
    </rPh>
    <rPh sb="7" eb="9">
      <t>シッペイ</t>
    </rPh>
    <phoneticPr fontId="3"/>
  </si>
  <si>
    <t>空気媒介の疾病</t>
    <rPh sb="0" eb="2">
      <t>クウキ</t>
    </rPh>
    <rPh sb="2" eb="4">
      <t>バイカイ</t>
    </rPh>
    <rPh sb="5" eb="7">
      <t>シッペイ</t>
    </rPh>
    <phoneticPr fontId="3"/>
  </si>
  <si>
    <t>昆虫の侵入</t>
    <rPh sb="0" eb="2">
      <t>コンチュウ</t>
    </rPh>
    <rPh sb="3" eb="5">
      <t>シンニュウ</t>
    </rPh>
    <phoneticPr fontId="3"/>
  </si>
  <si>
    <t>記述</t>
    <rPh sb="0" eb="2">
      <t>キジュツ</t>
    </rPh>
    <phoneticPr fontId="3"/>
  </si>
  <si>
    <t>タイトル</t>
    <phoneticPr fontId="3"/>
  </si>
  <si>
    <t>都道府県</t>
    <rPh sb="0" eb="4">
      <t>トドウフケン</t>
    </rPh>
    <phoneticPr fontId="3"/>
  </si>
  <si>
    <t xml:space="preserve"> 11. 計画関与主要セクター 地方公共団体の優先順位 と査定のアウトプットに 沿った主要セクター（ベ ースラインの排出目録と リスクと脆弱性の査定） 12. 気候行動計画文書にてそれぞれの 行動の記述 義務 13. 適切な場合、行動/行動計画/セク ターを予想する政策方法 推奨 14. 各行動/行動計画/セクターの財務 戦略 推奨 15. ステイタスとタイムフレームの履 行 推奨 16. 各行動/行動計画/セクターに対す る責任機関 推奨 17. 各行動/行動計画/セクターに関わ るステークホルダー 推奨 18. 主要緩和行動/行動計画/セクター ごとの省エネルギー生産、再生可能エ ネルギー生産、温室効果ガス排出削減 量の査定 義務(数字挿入を推奨) 19. 計画の正式な採択 義務 20. 相乗効果の識別、緩和と適応のト レードオフとコベネフィット 義務</t>
    <phoneticPr fontId="3"/>
  </si>
  <si>
    <t>緩和、適応、緩和＋適応、環境全般</t>
  </si>
  <si>
    <t>決定主体</t>
    <rPh sb="0" eb="2">
      <t>ケッテイ</t>
    </rPh>
    <rPh sb="2" eb="4">
      <t>シュタイ</t>
    </rPh>
    <phoneticPr fontId="3"/>
  </si>
  <si>
    <t>対象分野</t>
    <rPh sb="0" eb="2">
      <t>タイショウ</t>
    </rPh>
    <rPh sb="2" eb="4">
      <t>ブンヤ</t>
    </rPh>
    <phoneticPr fontId="3"/>
  </si>
  <si>
    <t>使用言語</t>
    <rPh sb="0" eb="2">
      <t>シヨウ</t>
    </rPh>
    <rPh sb="2" eb="4">
      <t>ゲンゴ</t>
    </rPh>
    <phoneticPr fontId="3"/>
  </si>
  <si>
    <t>実施責任者</t>
    <rPh sb="0" eb="2">
      <t>ジッシ</t>
    </rPh>
    <rPh sb="2" eb="5">
      <t>セキニンシャ</t>
    </rPh>
    <phoneticPr fontId="3"/>
  </si>
  <si>
    <t>URL</t>
    <phoneticPr fontId="3"/>
  </si>
  <si>
    <t>首長</t>
    <rPh sb="0" eb="2">
      <t>シュチョウ</t>
    </rPh>
    <phoneticPr fontId="3"/>
  </si>
  <si>
    <t>日本語</t>
    <rPh sb="0" eb="1">
      <t>ヒ</t>
    </rPh>
    <rPh sb="1" eb="2">
      <t>ホン</t>
    </rPh>
    <rPh sb="2" eb="3">
      <t>ゴ</t>
    </rPh>
    <phoneticPr fontId="3"/>
  </si>
  <si>
    <t>可能</t>
    <rPh sb="0" eb="2">
      <t>カノウ</t>
    </rPh>
    <phoneticPr fontId="3"/>
  </si>
  <si>
    <t>相乗効果</t>
    <rPh sb="0" eb="2">
      <t>ソウジョウ</t>
    </rPh>
    <rPh sb="2" eb="4">
      <t>コウカ</t>
    </rPh>
    <phoneticPr fontId="3"/>
  </si>
  <si>
    <t>あり</t>
    <phoneticPr fontId="3"/>
  </si>
  <si>
    <t>審議会</t>
    <rPh sb="0" eb="3">
      <t>シンギカイ</t>
    </rPh>
    <phoneticPr fontId="3"/>
  </si>
  <si>
    <t>可能ではない</t>
    <rPh sb="0" eb="2">
      <t>カノウ</t>
    </rPh>
    <phoneticPr fontId="3"/>
  </si>
  <si>
    <t>なし</t>
    <phoneticPr fontId="3"/>
  </si>
  <si>
    <t>地方議会</t>
    <rPh sb="0" eb="2">
      <t>チホウ</t>
    </rPh>
    <rPh sb="2" eb="4">
      <t>ギカイ</t>
    </rPh>
    <phoneticPr fontId="3"/>
  </si>
  <si>
    <t>緩和＋適応</t>
    <rPh sb="0" eb="2">
      <t>カンワ</t>
    </rPh>
    <rPh sb="3" eb="5">
      <t>テキオウ</t>
    </rPh>
    <phoneticPr fontId="3"/>
  </si>
  <si>
    <t>環境全体</t>
    <rPh sb="0" eb="2">
      <t>カンキョウ</t>
    </rPh>
    <rPh sb="2" eb="4">
      <t>ゼンタイ</t>
    </rPh>
    <phoneticPr fontId="3"/>
  </si>
  <si>
    <t>緩和と適応の関係</t>
    <rPh sb="0" eb="2">
      <t>カンワ</t>
    </rPh>
    <rPh sb="3" eb="5">
      <t>テキオウ</t>
    </rPh>
    <rPh sb="6" eb="8">
      <t>カンケイ</t>
    </rPh>
    <phoneticPr fontId="3"/>
  </si>
  <si>
    <t>PDCA</t>
    <phoneticPr fontId="3"/>
  </si>
  <si>
    <t>あり</t>
  </si>
  <si>
    <t>措置リスト・優先順位・進捗状況</t>
    <rPh sb="0" eb="2">
      <t>ソチ</t>
    </rPh>
    <rPh sb="6" eb="8">
      <t>ユウセン</t>
    </rPh>
    <rPh sb="8" eb="10">
      <t>ジュンイ</t>
    </rPh>
    <rPh sb="11" eb="13">
      <t>シンチョク</t>
    </rPh>
    <rPh sb="13" eb="15">
      <t>ジョウキョウ</t>
    </rPh>
    <phoneticPr fontId="3"/>
  </si>
  <si>
    <t>4. 計画作成においてステークホルダ ーエンゲージメントプロセスの記述義務</t>
    <phoneticPr fontId="3"/>
  </si>
  <si>
    <t>１．緩和策</t>
    <rPh sb="2" eb="5">
      <t>カンワサク</t>
    </rPh>
    <phoneticPr fontId="3"/>
  </si>
  <si>
    <t>5. 行動計画提出のタイムライン GCOM に加盟後 3 年以内</t>
    <phoneticPr fontId="3"/>
  </si>
  <si>
    <t>6. 提出期限延長の可能性 司法が許す限り可能</t>
    <phoneticPr fontId="3"/>
  </si>
  <si>
    <t>措置名</t>
    <rPh sb="0" eb="2">
      <t>ソチ</t>
    </rPh>
    <rPh sb="2" eb="3">
      <t>メイ</t>
    </rPh>
    <phoneticPr fontId="3"/>
  </si>
  <si>
    <t>措置の優先順位</t>
    <rPh sb="0" eb="2">
      <t>ソチ</t>
    </rPh>
    <rPh sb="3" eb="5">
      <t>ユウセン</t>
    </rPh>
    <rPh sb="5" eb="7">
      <t>ジュンイ</t>
    </rPh>
    <phoneticPr fontId="3"/>
  </si>
  <si>
    <t>進捗率（％）</t>
    <rPh sb="0" eb="2">
      <t>シンチョク</t>
    </rPh>
    <rPh sb="2" eb="3">
      <t>リツ</t>
    </rPh>
    <phoneticPr fontId="3"/>
  </si>
  <si>
    <t xml:space="preserve"> 7. 計画の使用言語 対象地域の公式言語</t>
  </si>
  <si>
    <t>完了</t>
    <rPh sb="0" eb="2">
      <t>カンリョウ</t>
    </rPh>
    <phoneticPr fontId="3"/>
  </si>
  <si>
    <t>進行中</t>
    <rPh sb="0" eb="3">
      <t>シンコウチュウ</t>
    </rPh>
    <phoneticPr fontId="3"/>
  </si>
  <si>
    <t>延期</t>
    <rPh sb="0" eb="2">
      <t>エンキ</t>
    </rPh>
    <phoneticPr fontId="3"/>
  </si>
  <si>
    <t>未着手</t>
    <rPh sb="0" eb="3">
      <t>ミチャクシュ</t>
    </rPh>
    <phoneticPr fontId="3"/>
  </si>
  <si>
    <t xml:space="preserve"> 8. 計画名 GCOM 要件に沿っていれば 指定なし</t>
  </si>
  <si>
    <t>地域の再エネ利用促進</t>
    <rPh sb="0" eb="2">
      <t>チイキ</t>
    </rPh>
    <rPh sb="3" eb="4">
      <t>サイ</t>
    </rPh>
    <rPh sb="6" eb="8">
      <t>リヨウ</t>
    </rPh>
    <rPh sb="8" eb="10">
      <t>ソクシン</t>
    </rPh>
    <phoneticPr fontId="3"/>
  </si>
  <si>
    <t xml:space="preserve"> 9. 統合気候行動計画(緩和と適応) オプション</t>
  </si>
  <si>
    <t xml:space="preserve"> 10. 行動プロセスの優先順位の記述 推奨</t>
  </si>
  <si>
    <t>都市機能の集約化、
公共交通、緑化等の推進</t>
    <rPh sb="0" eb="2">
      <t>トシ</t>
    </rPh>
    <rPh sb="2" eb="4">
      <t>キノウ</t>
    </rPh>
    <rPh sb="5" eb="8">
      <t>シュウヤクカ</t>
    </rPh>
    <rPh sb="10" eb="12">
      <t>コウキョウ</t>
    </rPh>
    <rPh sb="12" eb="14">
      <t>コウツウ</t>
    </rPh>
    <rPh sb="15" eb="17">
      <t>リョッカ</t>
    </rPh>
    <rPh sb="17" eb="18">
      <t>トウ</t>
    </rPh>
    <rPh sb="19" eb="21">
      <t>スイシン</t>
    </rPh>
    <phoneticPr fontId="3"/>
  </si>
  <si>
    <t>地域資源循環</t>
    <rPh sb="0" eb="2">
      <t>チイキ</t>
    </rPh>
    <rPh sb="2" eb="4">
      <t>シゲン</t>
    </rPh>
    <rPh sb="4" eb="6">
      <t>ジュンカン</t>
    </rPh>
    <phoneticPr fontId="3"/>
  </si>
  <si>
    <t>２. 適応策</t>
    <rPh sb="3" eb="5">
      <t>テキオウ</t>
    </rPh>
    <rPh sb="5" eb="6">
      <t>サク</t>
    </rPh>
    <phoneticPr fontId="3"/>
  </si>
  <si>
    <t>農林水産</t>
    <rPh sb="0" eb="2">
      <t>ノウリン</t>
    </rPh>
    <rPh sb="2" eb="4">
      <t>スイサン</t>
    </rPh>
    <phoneticPr fontId="3"/>
  </si>
  <si>
    <t>水環境・水資源</t>
    <rPh sb="0" eb="1">
      <t>ミズ</t>
    </rPh>
    <rPh sb="1" eb="3">
      <t>カンキョウ</t>
    </rPh>
    <rPh sb="4" eb="5">
      <t>ミズ</t>
    </rPh>
    <rPh sb="5" eb="7">
      <t>シゲン</t>
    </rPh>
    <phoneticPr fontId="3"/>
  </si>
  <si>
    <t>自然生態系</t>
    <rPh sb="0" eb="2">
      <t>シゼン</t>
    </rPh>
    <rPh sb="2" eb="5">
      <t>セイタイケイ</t>
    </rPh>
    <phoneticPr fontId="3"/>
  </si>
  <si>
    <t>自然災害・沿岸域</t>
    <rPh sb="0" eb="2">
      <t>シゼン</t>
    </rPh>
    <rPh sb="2" eb="4">
      <t>サイガイ</t>
    </rPh>
    <rPh sb="5" eb="8">
      <t>エンガンイキ</t>
    </rPh>
    <phoneticPr fontId="3"/>
  </si>
  <si>
    <t>健康</t>
    <rPh sb="0" eb="2">
      <t>ケンコウ</t>
    </rPh>
    <phoneticPr fontId="3"/>
  </si>
  <si>
    <t>産業・経済活動</t>
    <rPh sb="0" eb="2">
      <t>サンギョウ</t>
    </rPh>
    <rPh sb="3" eb="5">
      <t>ケイザイ</t>
    </rPh>
    <rPh sb="5" eb="7">
      <t>カツドウ</t>
    </rPh>
    <phoneticPr fontId="3"/>
  </si>
  <si>
    <t>国民生活・都市生活</t>
    <rPh sb="0" eb="2">
      <t>コクミン</t>
    </rPh>
    <rPh sb="2" eb="4">
      <t>セイカツ</t>
    </rPh>
    <rPh sb="5" eb="7">
      <t>トシ</t>
    </rPh>
    <rPh sb="7" eb="9">
      <t>セイカツ</t>
    </rPh>
    <phoneticPr fontId="3"/>
  </si>
  <si>
    <t>地元企業</t>
    <rPh sb="0" eb="2">
      <t>ジモト</t>
    </rPh>
    <rPh sb="2" eb="4">
      <t>キギョウ</t>
    </rPh>
    <phoneticPr fontId="3"/>
  </si>
  <si>
    <t>自前</t>
    <rPh sb="0" eb="2">
      <t>ジマエ</t>
    </rPh>
    <phoneticPr fontId="3"/>
  </si>
  <si>
    <t>実施中</t>
    <rPh sb="0" eb="2">
      <t>ジッシ</t>
    </rPh>
    <rPh sb="2" eb="3">
      <t>チュウ</t>
    </rPh>
    <phoneticPr fontId="3"/>
  </si>
  <si>
    <t>地元外企業</t>
    <rPh sb="0" eb="2">
      <t>ジモト</t>
    </rPh>
    <rPh sb="2" eb="3">
      <t>ガイ</t>
    </rPh>
    <rPh sb="3" eb="5">
      <t>キギョウ</t>
    </rPh>
    <phoneticPr fontId="3"/>
  </si>
  <si>
    <t>国の補助金</t>
    <rPh sb="0" eb="1">
      <t>クニ</t>
    </rPh>
    <rPh sb="2" eb="5">
      <t>ホジョキン</t>
    </rPh>
    <phoneticPr fontId="3"/>
  </si>
  <si>
    <t>中止</t>
    <rPh sb="0" eb="2">
      <t>チュウシ</t>
    </rPh>
    <phoneticPr fontId="3"/>
  </si>
  <si>
    <t>地元NGO</t>
    <rPh sb="0" eb="2">
      <t>ジモト</t>
    </rPh>
    <phoneticPr fontId="3"/>
  </si>
  <si>
    <t>県の補助金</t>
    <rPh sb="0" eb="1">
      <t>ケン</t>
    </rPh>
    <rPh sb="2" eb="5">
      <t>ホジョキン</t>
    </rPh>
    <phoneticPr fontId="3"/>
  </si>
  <si>
    <t>終了</t>
    <rPh sb="0" eb="2">
      <t>シュウリョウ</t>
    </rPh>
    <phoneticPr fontId="3"/>
  </si>
  <si>
    <t>地元外NGO</t>
    <rPh sb="0" eb="2">
      <t>ジモト</t>
    </rPh>
    <rPh sb="2" eb="3">
      <t>ガイ</t>
    </rPh>
    <phoneticPr fontId="3"/>
  </si>
  <si>
    <t>地元民間とのPPP</t>
    <rPh sb="0" eb="2">
      <t>ジモト</t>
    </rPh>
    <rPh sb="2" eb="4">
      <t>ミンカン</t>
    </rPh>
    <phoneticPr fontId="3"/>
  </si>
  <si>
    <t>地元外民間とのPPP</t>
    <rPh sb="0" eb="2">
      <t>ジモト</t>
    </rPh>
    <rPh sb="2" eb="3">
      <t>ガイ</t>
    </rPh>
    <rPh sb="3" eb="5">
      <t>ミンカン</t>
    </rPh>
    <phoneticPr fontId="3"/>
  </si>
  <si>
    <t>開始時期</t>
    <rPh sb="0" eb="2">
      <t>カイシ</t>
    </rPh>
    <rPh sb="2" eb="4">
      <t>ジキ</t>
    </rPh>
    <phoneticPr fontId="3"/>
  </si>
  <si>
    <t>終了時期</t>
    <rPh sb="0" eb="2">
      <t>シュウリョウ</t>
    </rPh>
    <rPh sb="2" eb="4">
      <t>ジキ</t>
    </rPh>
    <phoneticPr fontId="3"/>
  </si>
  <si>
    <t>ステークホルダー参画</t>
    <rPh sb="8" eb="10">
      <t>サンカク</t>
    </rPh>
    <phoneticPr fontId="3"/>
  </si>
  <si>
    <t>資金調達戦略など</t>
    <rPh sb="0" eb="2">
      <t>シキン</t>
    </rPh>
    <rPh sb="2" eb="4">
      <t>チョウタツ</t>
    </rPh>
    <rPh sb="4" eb="6">
      <t>センリャク</t>
    </rPh>
    <phoneticPr fontId="3"/>
  </si>
  <si>
    <t>省エネ量</t>
    <rPh sb="0" eb="1">
      <t>ショウ</t>
    </rPh>
    <rPh sb="3" eb="4">
      <t>リョウ</t>
    </rPh>
    <phoneticPr fontId="3"/>
  </si>
  <si>
    <t>GJ/年</t>
    <rPh sb="3" eb="4">
      <t>ネン</t>
    </rPh>
    <phoneticPr fontId="3"/>
  </si>
  <si>
    <t>再エネ量</t>
    <rPh sb="0" eb="1">
      <t>サイ</t>
    </rPh>
    <rPh sb="3" eb="4">
      <t>リョウ</t>
    </rPh>
    <phoneticPr fontId="3"/>
  </si>
  <si>
    <t>二酸化炭素換算t/年</t>
    <rPh sb="0" eb="3">
      <t>ニサンカ</t>
    </rPh>
    <rPh sb="3" eb="5">
      <t>タンソ</t>
    </rPh>
    <rPh sb="5" eb="7">
      <t>カンサン</t>
    </rPh>
    <rPh sb="9" eb="10">
      <t>ネン</t>
    </rPh>
    <phoneticPr fontId="3"/>
  </si>
  <si>
    <t>未開始</t>
    <rPh sb="0" eb="1">
      <t>ミ</t>
    </rPh>
    <rPh sb="1" eb="3">
      <t>カイシ</t>
    </rPh>
    <phoneticPr fontId="3"/>
  </si>
  <si>
    <t>実施中</t>
    <rPh sb="0" eb="3">
      <t>ジッシチュウ</t>
    </rPh>
    <phoneticPr fontId="3"/>
  </si>
  <si>
    <t>21世紀半ば</t>
    <rPh sb="2" eb="4">
      <t>セイキ</t>
    </rPh>
    <rPh sb="4" eb="5">
      <t>ナカ</t>
    </rPh>
    <phoneticPr fontId="3"/>
  </si>
  <si>
    <t>21世紀末</t>
    <rPh sb="2" eb="5">
      <t>セイキスエ</t>
    </rPh>
    <phoneticPr fontId="3"/>
  </si>
  <si>
    <t>②　チェックした影響をもたらす気候上の危険を選択してください。</t>
    <rPh sb="8" eb="10">
      <t>エイキョウ</t>
    </rPh>
    <rPh sb="15" eb="17">
      <t>キコウ</t>
    </rPh>
    <rPh sb="17" eb="18">
      <t>ジョウ</t>
    </rPh>
    <rPh sb="19" eb="21">
      <t>キケン</t>
    </rPh>
    <rPh sb="22" eb="24">
      <t>センタク</t>
    </rPh>
    <phoneticPr fontId="3"/>
  </si>
  <si>
    <t>③    A-PLAT を用いて、チェックした影響に関する市町村の区域の将来の気温、降水量、自然災害、健康などを予測し、増減などを選択してください。　</t>
    <rPh sb="23" eb="25">
      <t>エイキョウ</t>
    </rPh>
    <rPh sb="26" eb="27">
      <t>カン</t>
    </rPh>
    <phoneticPr fontId="3"/>
  </si>
  <si>
    <t>①　これまで影響があった分野などをチェックし、その影響・被害を簡潔に記し、影響のレベルを選択してください。</t>
    <rPh sb="6" eb="8">
      <t>エイキョウ</t>
    </rPh>
    <rPh sb="12" eb="14">
      <t>ブンヤ</t>
    </rPh>
    <rPh sb="25" eb="27">
      <t>エイキョウ</t>
    </rPh>
    <rPh sb="28" eb="30">
      <t>ヒガイ</t>
    </rPh>
    <rPh sb="31" eb="33">
      <t>カンケツ</t>
    </rPh>
    <rPh sb="34" eb="35">
      <t>キ</t>
    </rPh>
    <rPh sb="37" eb="39">
      <t>エイキョウ</t>
    </rPh>
    <rPh sb="44" eb="46">
      <t>センタク</t>
    </rPh>
    <phoneticPr fontId="3"/>
  </si>
  <si>
    <t>⑥ 脆弱なグループ</t>
    <rPh sb="2" eb="4">
      <t>ゼイジャク</t>
    </rPh>
    <phoneticPr fontId="3"/>
  </si>
  <si>
    <t>⑤ 適応力の要因（これまでの対処方法）の評価を選択してください。</t>
    <rPh sb="2" eb="5">
      <t>テキオウリョク</t>
    </rPh>
    <rPh sb="6" eb="8">
      <t>ヨウイン</t>
    </rPh>
    <rPh sb="14" eb="16">
      <t>タイショ</t>
    </rPh>
    <rPh sb="16" eb="18">
      <t>ホウホウ</t>
    </rPh>
    <rPh sb="20" eb="22">
      <t>ヒョウカ</t>
    </rPh>
    <rPh sb="23" eb="25">
      <t>センタク</t>
    </rPh>
    <phoneticPr fontId="3"/>
  </si>
  <si>
    <t>⑥ 気候変動による影響に脆弱なグループを選択してください。</t>
    <rPh sb="2" eb="4">
      <t>キコウ</t>
    </rPh>
    <rPh sb="4" eb="6">
      <t>ヘンドウ</t>
    </rPh>
    <rPh sb="9" eb="11">
      <t>エイキョウ</t>
    </rPh>
    <rPh sb="12" eb="14">
      <t>ゼイジャク</t>
    </rPh>
    <rPh sb="20" eb="22">
      <t>センタク</t>
    </rPh>
    <phoneticPr fontId="3"/>
  </si>
  <si>
    <t>他者からの熱</t>
    <rPh sb="0" eb="2">
      <t>タシャ</t>
    </rPh>
    <rPh sb="5" eb="6">
      <t>ネツ</t>
    </rPh>
    <phoneticPr fontId="3"/>
  </si>
  <si>
    <t>他者からの
電力</t>
    <rPh sb="0" eb="2">
      <t>タシャ</t>
    </rPh>
    <rPh sb="6" eb="8">
      <t>デンリョク</t>
    </rPh>
    <phoneticPr fontId="3"/>
  </si>
  <si>
    <t>表2-1</t>
    <rPh sb="0" eb="1">
      <t>ヒョウ</t>
    </rPh>
    <phoneticPr fontId="3"/>
  </si>
  <si>
    <t>表2-2</t>
    <rPh sb="0" eb="1">
      <t>ヒョウ</t>
    </rPh>
    <phoneticPr fontId="3"/>
  </si>
  <si>
    <t>表2-3</t>
    <rPh sb="0" eb="1">
      <t>ヒョウ</t>
    </rPh>
    <phoneticPr fontId="3"/>
  </si>
  <si>
    <t>表2-4</t>
    <rPh sb="0" eb="1">
      <t>ヒョウ</t>
    </rPh>
    <phoneticPr fontId="3"/>
  </si>
  <si>
    <t>表2-5</t>
    <rPh sb="0" eb="1">
      <t>ヒョウ</t>
    </rPh>
    <phoneticPr fontId="3"/>
  </si>
  <si>
    <t>表2-6</t>
    <rPh sb="0" eb="1">
      <t>ヒョウ</t>
    </rPh>
    <phoneticPr fontId="3"/>
  </si>
  <si>
    <t>表2-7</t>
    <rPh sb="0" eb="1">
      <t>ヒョウ</t>
    </rPh>
    <phoneticPr fontId="3"/>
  </si>
  <si>
    <t>表2-8</t>
    <rPh sb="0" eb="1">
      <t>ヒョウ</t>
    </rPh>
    <phoneticPr fontId="3"/>
  </si>
  <si>
    <r>
      <t>CO</t>
    </r>
    <r>
      <rPr>
        <b/>
        <sz val="9"/>
        <rFont val="游ゴシック"/>
        <family val="3"/>
        <charset val="128"/>
        <scheme val="minor"/>
      </rPr>
      <t>2</t>
    </r>
    <r>
      <rPr>
        <b/>
        <sz val="11"/>
        <rFont val="游ゴシック"/>
        <family val="3"/>
        <charset val="128"/>
        <scheme val="minor"/>
      </rPr>
      <t xml:space="preserve"> [t]</t>
    </r>
    <phoneticPr fontId="3"/>
  </si>
  <si>
    <t>熱供給量
 [GJ]</t>
    <rPh sb="0" eb="1">
      <t>ネツ</t>
    </rPh>
    <rPh sb="1" eb="3">
      <t>キョウキュウ</t>
    </rPh>
    <rPh sb="3" eb="4">
      <t>リョウ</t>
    </rPh>
    <phoneticPr fontId="3"/>
  </si>
  <si>
    <t>自治体の廃棄物発電施設</t>
    <phoneticPr fontId="3"/>
  </si>
  <si>
    <t>表2-9</t>
    <rPh sb="0" eb="1">
      <t>ヒョウ</t>
    </rPh>
    <phoneticPr fontId="3"/>
  </si>
  <si>
    <t>温室効果ガスインベントリ（基準年）</t>
    <rPh sb="0" eb="2">
      <t>オンシツ</t>
    </rPh>
    <rPh sb="2" eb="4">
      <t>コウカ</t>
    </rPh>
    <rPh sb="13" eb="15">
      <t>キジュン</t>
    </rPh>
    <rPh sb="15" eb="16">
      <t>ネン</t>
    </rPh>
    <phoneticPr fontId="3"/>
  </si>
  <si>
    <t>計画策定方法の説明</t>
    <rPh sb="0" eb="2">
      <t>ケイカク</t>
    </rPh>
    <rPh sb="2" eb="4">
      <t>サクテイ</t>
    </rPh>
    <rPh sb="4" eb="6">
      <t>ホウホウ</t>
    </rPh>
    <rPh sb="7" eb="9">
      <t>セツメイ</t>
    </rPh>
    <phoneticPr fontId="3"/>
  </si>
  <si>
    <t>目標</t>
    <rPh sb="0" eb="2">
      <t>モクヒョウ</t>
    </rPh>
    <phoneticPr fontId="3"/>
  </si>
  <si>
    <t>気候変動のリスク、脆弱性、適応力の評価</t>
    <rPh sb="0" eb="2">
      <t>キコウ</t>
    </rPh>
    <rPh sb="2" eb="4">
      <t>ヘンドウ</t>
    </rPh>
    <rPh sb="9" eb="12">
      <t>ゼイジャクセイ</t>
    </rPh>
    <rPh sb="13" eb="16">
      <t>テキオウリョク</t>
    </rPh>
    <rPh sb="17" eb="19">
      <t>ヒョウカ</t>
    </rPh>
    <phoneticPr fontId="3"/>
  </si>
  <si>
    <t>行動計画、緩和・適応の措置</t>
    <rPh sb="0" eb="2">
      <t>コウドウ</t>
    </rPh>
    <rPh sb="2" eb="4">
      <t>ケイカク</t>
    </rPh>
    <rPh sb="5" eb="7">
      <t>カンワ</t>
    </rPh>
    <rPh sb="8" eb="10">
      <t>テキオウ</t>
    </rPh>
    <rPh sb="11" eb="13">
      <t>ソチ</t>
    </rPh>
    <phoneticPr fontId="3"/>
  </si>
  <si>
    <t>条例・他計画への組込</t>
    <rPh sb="0" eb="2">
      <t>ジョウレイ</t>
    </rPh>
    <rPh sb="3" eb="4">
      <t>タ</t>
    </rPh>
    <rPh sb="4" eb="6">
      <t>ケイカク</t>
    </rPh>
    <rPh sb="8" eb="10">
      <t>クミコミ</t>
    </rPh>
    <phoneticPr fontId="3"/>
  </si>
  <si>
    <t>3. 措置</t>
    <rPh sb="3" eb="5">
      <t>ソチ</t>
    </rPh>
    <phoneticPr fontId="3"/>
  </si>
  <si>
    <t>表3</t>
    <rPh sb="0" eb="1">
      <t>ヒョウ</t>
    </rPh>
    <phoneticPr fontId="3"/>
  </si>
  <si>
    <t>表4-1</t>
    <rPh sb="0" eb="1">
      <t>ヒョウ</t>
    </rPh>
    <phoneticPr fontId="3"/>
  </si>
  <si>
    <t>表4-2</t>
    <rPh sb="0" eb="1">
      <t>ヒョウ</t>
    </rPh>
    <phoneticPr fontId="3"/>
  </si>
  <si>
    <t>表4-3</t>
    <rPh sb="0" eb="1">
      <t>ヒョウ</t>
    </rPh>
    <phoneticPr fontId="3"/>
  </si>
  <si>
    <t>表4-4-1</t>
    <rPh sb="0" eb="1">
      <t>ヒョウ</t>
    </rPh>
    <phoneticPr fontId="3"/>
  </si>
  <si>
    <t>表4-4-2</t>
    <rPh sb="0" eb="1">
      <t>ヒョウ</t>
    </rPh>
    <phoneticPr fontId="3"/>
  </si>
  <si>
    <t>表4-4-3</t>
    <rPh sb="0" eb="1">
      <t>ヒョウ</t>
    </rPh>
    <phoneticPr fontId="3"/>
  </si>
  <si>
    <t>表4-4-4</t>
    <rPh sb="0" eb="1">
      <t>ヒョウ</t>
    </rPh>
    <phoneticPr fontId="3"/>
  </si>
  <si>
    <t>表4-4-5</t>
    <rPh sb="0" eb="1">
      <t>ヒョウ</t>
    </rPh>
    <phoneticPr fontId="3"/>
  </si>
  <si>
    <t>表4-4-6</t>
    <rPh sb="0" eb="1">
      <t>ヒョウ</t>
    </rPh>
    <phoneticPr fontId="3"/>
  </si>
  <si>
    <t>緩和、適応それぞれ3つ程度の措置を報告します。必須の項目であっても、わかるところだけで結構です。</t>
    <rPh sb="11" eb="13">
      <t>テイド</t>
    </rPh>
    <rPh sb="23" eb="25">
      <t>ヒッス</t>
    </rPh>
    <rPh sb="26" eb="28">
      <t>コウモク</t>
    </rPh>
    <rPh sb="43" eb="45">
      <t>ケッコウ</t>
    </rPh>
    <phoneticPr fontId="3"/>
  </si>
  <si>
    <t>地域熱供給
（他者からの熱）</t>
    <rPh sb="0" eb="2">
      <t>チイキ</t>
    </rPh>
    <rPh sb="2" eb="3">
      <t>ネツ</t>
    </rPh>
    <rPh sb="3" eb="5">
      <t>キョウキュウ</t>
    </rPh>
    <rPh sb="7" eb="9">
      <t>タシャ</t>
    </rPh>
    <rPh sb="12" eb="13">
      <t>ネツ</t>
    </rPh>
    <phoneticPr fontId="3"/>
  </si>
  <si>
    <t>表1-1</t>
    <rPh sb="0" eb="1">
      <t>ヒョウ</t>
    </rPh>
    <phoneticPr fontId="3"/>
  </si>
  <si>
    <t>表1-2</t>
    <rPh sb="0" eb="1">
      <t>ヒョウ</t>
    </rPh>
    <phoneticPr fontId="3"/>
  </si>
  <si>
    <t>措置・目標はﾓﾆﾀﾘﾝｸﾞ可能か</t>
    <rPh sb="0" eb="2">
      <t>ソチ</t>
    </rPh>
    <rPh sb="3" eb="5">
      <t>モクヒョウ</t>
    </rPh>
    <rPh sb="13" eb="15">
      <t>カノウ</t>
    </rPh>
    <phoneticPr fontId="3"/>
  </si>
  <si>
    <t>「気候エネルギー行動計画」に関連する各種計画</t>
    <rPh sb="1" eb="3">
      <t>キコウ</t>
    </rPh>
    <rPh sb="8" eb="10">
      <t>コウドウ</t>
    </rPh>
    <rPh sb="10" eb="12">
      <t>ケイカク</t>
    </rPh>
    <rPh sb="14" eb="16">
      <t>カンレン</t>
    </rPh>
    <rPh sb="18" eb="20">
      <t>カクシュ</t>
    </rPh>
    <rPh sb="20" eb="22">
      <t>ケイカク</t>
    </rPh>
    <phoneticPr fontId="3"/>
  </si>
  <si>
    <t>温対法に基づく「実行計画」など気候エネルギー行動計画に関連する各種計画について記入（又は選択）してください。</t>
    <rPh sb="0" eb="3">
      <t>オンタイホウ</t>
    </rPh>
    <rPh sb="4" eb="5">
      <t>モト</t>
    </rPh>
    <rPh sb="8" eb="10">
      <t>ジッコウ</t>
    </rPh>
    <rPh sb="10" eb="12">
      <t>ケイカク</t>
    </rPh>
    <rPh sb="15" eb="17">
      <t>キコウ</t>
    </rPh>
    <rPh sb="22" eb="24">
      <t>コウドウ</t>
    </rPh>
    <rPh sb="24" eb="26">
      <t>ケイカク</t>
    </rPh>
    <rPh sb="27" eb="29">
      <t>カンレン</t>
    </rPh>
    <rPh sb="31" eb="33">
      <t>カクシュ</t>
    </rPh>
    <rPh sb="33" eb="35">
      <t>ケイカク</t>
    </rPh>
    <rPh sb="39" eb="41">
      <t>キニュウ</t>
    </rPh>
    <rPh sb="42" eb="43">
      <t>マタ</t>
    </rPh>
    <rPh sb="44" eb="46">
      <t>センタク</t>
    </rPh>
    <phoneticPr fontId="3"/>
  </si>
  <si>
    <t>1番~5番を選択</t>
    <rPh sb="1" eb="2">
      <t>バン</t>
    </rPh>
    <rPh sb="4" eb="5">
      <t>バン</t>
    </rPh>
    <rPh sb="6" eb="8">
      <t>センタク</t>
    </rPh>
    <phoneticPr fontId="3"/>
  </si>
  <si>
    <t>優先順位があれば、順位を選択してください。</t>
  </si>
  <si>
    <t>優先順位があれば、順位を選択してください。</t>
    <rPh sb="0" eb="2">
      <t>ユウセン</t>
    </rPh>
    <rPh sb="2" eb="4">
      <t>ジュンイ</t>
    </rPh>
    <rPh sb="9" eb="11">
      <t>ジュンイ</t>
    </rPh>
    <rPh sb="12" eb="14">
      <t>センタク</t>
    </rPh>
    <phoneticPr fontId="3"/>
  </si>
  <si>
    <t>円</t>
    <rPh sb="0" eb="1">
      <t>エン</t>
    </rPh>
    <phoneticPr fontId="3"/>
  </si>
  <si>
    <t>人</t>
    <rPh sb="0" eb="1">
      <t>ヒト</t>
    </rPh>
    <phoneticPr fontId="3"/>
  </si>
  <si>
    <t xml:space="preserve"> </t>
    <phoneticPr fontId="3"/>
  </si>
  <si>
    <t>【目標種別】</t>
    <rPh sb="1" eb="3">
      <t>モクヒョウ</t>
    </rPh>
    <rPh sb="3" eb="5">
      <t>シュベツ</t>
    </rPh>
    <phoneticPr fontId="3"/>
  </si>
  <si>
    <t>他の再エネ
・未利用</t>
    <rPh sb="0" eb="1">
      <t>タ</t>
    </rPh>
    <rPh sb="2" eb="3">
      <t>サイ</t>
    </rPh>
    <rPh sb="7" eb="10">
      <t>ミリヨウ</t>
    </rPh>
    <phoneticPr fontId="3"/>
  </si>
  <si>
    <t>再エネ・
未利用</t>
    <rPh sb="0" eb="1">
      <t>サイ</t>
    </rPh>
    <rPh sb="5" eb="8">
      <t>ミリヨウ</t>
    </rPh>
    <phoneticPr fontId="14"/>
  </si>
  <si>
    <t>一般木質・
農作物残さ</t>
    <phoneticPr fontId="3"/>
  </si>
  <si>
    <t>コジェネレーション施設
(産業、業務)</t>
    <phoneticPr fontId="3"/>
  </si>
  <si>
    <t>一部事務組合など(当該自治体分)</t>
    <rPh sb="0" eb="2">
      <t>イチブ</t>
    </rPh>
    <rPh sb="2" eb="4">
      <t>ジム</t>
    </rPh>
    <rPh sb="4" eb="6">
      <t>クミアイ</t>
    </rPh>
    <rPh sb="9" eb="11">
      <t>トウガイ</t>
    </rPh>
    <rPh sb="11" eb="14">
      <t>ジチタイ</t>
    </rPh>
    <rPh sb="14" eb="15">
      <t>ブン</t>
    </rPh>
    <phoneticPr fontId="3"/>
  </si>
  <si>
    <t>域内で生み出された
オフセットクレジット</t>
    <rPh sb="0" eb="2">
      <t>イキナイ</t>
    </rPh>
    <rPh sb="3" eb="4">
      <t>ウ</t>
    </rPh>
    <rPh sb="5" eb="6">
      <t>ダ</t>
    </rPh>
    <phoneticPr fontId="3"/>
  </si>
  <si>
    <t>事業用電力
(他者からの電力)（下表）</t>
    <rPh sb="0" eb="3">
      <t>ジギョウヨウ</t>
    </rPh>
    <rPh sb="3" eb="5">
      <t>デンリョク</t>
    </rPh>
    <rPh sb="7" eb="9">
      <t>タシャ</t>
    </rPh>
    <rPh sb="12" eb="14">
      <t>デンリョク</t>
    </rPh>
    <rPh sb="16" eb="17">
      <t>シタ</t>
    </rPh>
    <rPh sb="17" eb="18">
      <t>ヒョウ</t>
    </rPh>
    <phoneticPr fontId="3"/>
  </si>
  <si>
    <r>
      <t>電気事業者別のCO</t>
    </r>
    <r>
      <rPr>
        <b/>
        <sz val="9"/>
        <color theme="1"/>
        <rFont val="游ゴシック"/>
        <family val="3"/>
        <charset val="128"/>
        <scheme val="minor"/>
      </rPr>
      <t>2</t>
    </r>
    <r>
      <rPr>
        <b/>
        <sz val="11"/>
        <color theme="1"/>
        <rFont val="游ゴシック"/>
        <family val="3"/>
        <charset val="128"/>
        <scheme val="minor"/>
      </rPr>
      <t>排出係数－2013年度実績－　調整後排出係数</t>
    </r>
    <phoneticPr fontId="3"/>
  </si>
  <si>
    <r>
      <t>CO</t>
    </r>
    <r>
      <rPr>
        <b/>
        <sz val="9"/>
        <color theme="1"/>
        <rFont val="游ゴシック"/>
        <family val="3"/>
        <charset val="128"/>
        <scheme val="minor"/>
      </rPr>
      <t>2</t>
    </r>
    <r>
      <rPr>
        <b/>
        <sz val="11"/>
        <color theme="1"/>
        <rFont val="游ゴシック"/>
        <family val="3"/>
        <charset val="128"/>
        <scheme val="minor"/>
      </rPr>
      <t xml:space="preserve"> [t]</t>
    </r>
    <phoneticPr fontId="3"/>
  </si>
  <si>
    <r>
      <t>CO</t>
    </r>
    <r>
      <rPr>
        <sz val="9"/>
        <color theme="1"/>
        <rFont val="游ゴシック"/>
        <family val="3"/>
        <charset val="128"/>
        <scheme val="minor"/>
      </rPr>
      <t>2</t>
    </r>
    <r>
      <rPr>
        <sz val="11"/>
        <color theme="1"/>
        <rFont val="游ゴシック"/>
        <family val="2"/>
        <charset val="128"/>
        <scheme val="minor"/>
      </rPr>
      <t>/GJ</t>
    </r>
    <phoneticPr fontId="3"/>
  </si>
  <si>
    <r>
      <t>小計（エネルギー起源CO</t>
    </r>
    <r>
      <rPr>
        <b/>
        <sz val="9"/>
        <color theme="1"/>
        <rFont val="游ゴシック"/>
        <family val="3"/>
        <charset val="128"/>
        <scheme val="minor"/>
      </rPr>
      <t>2</t>
    </r>
    <r>
      <rPr>
        <b/>
        <sz val="11"/>
        <color theme="1"/>
        <rFont val="游ゴシック"/>
        <family val="3"/>
        <charset val="128"/>
        <scheme val="minor"/>
      </rPr>
      <t>）</t>
    </r>
    <rPh sb="0" eb="2">
      <t>ショウケイ</t>
    </rPh>
    <rPh sb="8" eb="10">
      <t>キゲン</t>
    </rPh>
    <phoneticPr fontId="3"/>
  </si>
  <si>
    <r>
      <t>非エネルギー起源CO</t>
    </r>
    <r>
      <rPr>
        <b/>
        <sz val="9"/>
        <color theme="1"/>
        <rFont val="游ゴシック"/>
        <family val="3"/>
        <charset val="128"/>
        <scheme val="minor"/>
      </rPr>
      <t>2</t>
    </r>
    <r>
      <rPr>
        <b/>
        <sz val="11"/>
        <color theme="1"/>
        <rFont val="游ゴシック"/>
        <family val="3"/>
        <charset val="128"/>
        <scheme val="minor"/>
      </rPr>
      <t>、メタン（CH</t>
    </r>
    <r>
      <rPr>
        <b/>
        <sz val="9"/>
        <color theme="1"/>
        <rFont val="游ゴシック"/>
        <family val="3"/>
        <charset val="128"/>
        <scheme val="minor"/>
      </rPr>
      <t>4</t>
    </r>
    <r>
      <rPr>
        <b/>
        <sz val="11"/>
        <color theme="1"/>
        <rFont val="游ゴシック"/>
        <family val="3"/>
        <charset val="128"/>
        <scheme val="minor"/>
      </rPr>
      <t>）、一酸化二窒素（N</t>
    </r>
    <r>
      <rPr>
        <b/>
        <sz val="9"/>
        <color theme="1"/>
        <rFont val="游ゴシック"/>
        <family val="3"/>
        <charset val="128"/>
        <scheme val="minor"/>
      </rPr>
      <t>2</t>
    </r>
    <r>
      <rPr>
        <b/>
        <sz val="11"/>
        <color theme="1"/>
        <rFont val="游ゴシック"/>
        <family val="3"/>
        <charset val="128"/>
        <scheme val="minor"/>
      </rPr>
      <t>O）</t>
    </r>
    <rPh sb="0" eb="1">
      <t>ヒ</t>
    </rPh>
    <rPh sb="6" eb="8">
      <t>キゲン</t>
    </rPh>
    <rPh sb="21" eb="24">
      <t>イッサンカ</t>
    </rPh>
    <rPh sb="24" eb="25">
      <t>ニ</t>
    </rPh>
    <rPh sb="25" eb="27">
      <t>チッソ</t>
    </rPh>
    <phoneticPr fontId="3"/>
  </si>
  <si>
    <r>
      <t>非エネCO</t>
    </r>
    <r>
      <rPr>
        <b/>
        <sz val="9"/>
        <color theme="1"/>
        <rFont val="游ゴシック"/>
        <family val="3"/>
        <charset val="128"/>
        <scheme val="minor"/>
      </rPr>
      <t>2</t>
    </r>
    <phoneticPr fontId="3"/>
  </si>
  <si>
    <r>
      <t>CH</t>
    </r>
    <r>
      <rPr>
        <b/>
        <sz val="9"/>
        <color theme="1"/>
        <rFont val="游ゴシック"/>
        <family val="3"/>
        <charset val="128"/>
        <scheme val="minor"/>
      </rPr>
      <t>4</t>
    </r>
    <phoneticPr fontId="3"/>
  </si>
  <si>
    <r>
      <t>N</t>
    </r>
    <r>
      <rPr>
        <b/>
        <sz val="9"/>
        <color theme="1"/>
        <rFont val="游ゴシック"/>
        <family val="3"/>
        <charset val="128"/>
        <scheme val="minor"/>
      </rPr>
      <t>2</t>
    </r>
    <r>
      <rPr>
        <b/>
        <sz val="11"/>
        <color theme="1"/>
        <rFont val="游ゴシック"/>
        <family val="3"/>
        <charset val="128"/>
        <scheme val="minor"/>
      </rPr>
      <t>O</t>
    </r>
    <phoneticPr fontId="3"/>
  </si>
  <si>
    <r>
      <t>非エネCO</t>
    </r>
    <r>
      <rPr>
        <b/>
        <sz val="6"/>
        <color theme="1"/>
        <rFont val="游ゴシック"/>
        <family val="3"/>
        <charset val="128"/>
        <scheme val="minor"/>
      </rPr>
      <t>2</t>
    </r>
    <r>
      <rPr>
        <b/>
        <sz val="9"/>
        <color theme="1"/>
        <rFont val="游ゴシック"/>
        <family val="3"/>
        <charset val="128"/>
        <scheme val="minor"/>
      </rPr>
      <t>、
CH</t>
    </r>
    <r>
      <rPr>
        <b/>
        <sz val="6"/>
        <color theme="1"/>
        <rFont val="游ゴシック"/>
        <family val="3"/>
        <charset val="128"/>
        <scheme val="minor"/>
      </rPr>
      <t>4</t>
    </r>
    <r>
      <rPr>
        <b/>
        <sz val="9"/>
        <color theme="1"/>
        <rFont val="游ゴシック"/>
        <family val="3"/>
        <charset val="128"/>
        <scheme val="minor"/>
      </rPr>
      <t>、N</t>
    </r>
    <r>
      <rPr>
        <b/>
        <sz val="6"/>
        <color theme="1"/>
        <rFont val="游ゴシック"/>
        <family val="3"/>
        <charset val="128"/>
        <scheme val="minor"/>
      </rPr>
      <t>2</t>
    </r>
    <r>
      <rPr>
        <b/>
        <sz val="9"/>
        <color theme="1"/>
        <rFont val="游ゴシック"/>
        <family val="3"/>
        <charset val="128"/>
        <scheme val="minor"/>
      </rPr>
      <t>O</t>
    </r>
    <phoneticPr fontId="3"/>
  </si>
  <si>
    <r>
      <t>小計（非エネCO</t>
    </r>
    <r>
      <rPr>
        <b/>
        <sz val="9"/>
        <color theme="1"/>
        <rFont val="游ゴシック"/>
        <family val="3"/>
        <charset val="128"/>
        <scheme val="minor"/>
      </rPr>
      <t>2</t>
    </r>
    <r>
      <rPr>
        <b/>
        <sz val="11"/>
        <color theme="1"/>
        <rFont val="游ゴシック"/>
        <family val="3"/>
        <charset val="128"/>
        <scheme val="minor"/>
      </rPr>
      <t>、CH</t>
    </r>
    <r>
      <rPr>
        <b/>
        <sz val="9"/>
        <color theme="1"/>
        <rFont val="游ゴシック"/>
        <family val="3"/>
        <charset val="128"/>
        <scheme val="minor"/>
      </rPr>
      <t>4</t>
    </r>
    <r>
      <rPr>
        <b/>
        <sz val="11"/>
        <color theme="1"/>
        <rFont val="游ゴシック"/>
        <family val="3"/>
        <charset val="128"/>
        <scheme val="minor"/>
      </rPr>
      <t>、N</t>
    </r>
    <r>
      <rPr>
        <b/>
        <sz val="9"/>
        <color theme="1"/>
        <rFont val="游ゴシック"/>
        <family val="3"/>
        <charset val="128"/>
        <scheme val="minor"/>
      </rPr>
      <t>2</t>
    </r>
    <r>
      <rPr>
        <b/>
        <sz val="11"/>
        <color theme="1"/>
        <rFont val="游ゴシック"/>
        <family val="3"/>
        <charset val="128"/>
        <scheme val="minor"/>
      </rPr>
      <t>O）</t>
    </r>
    <phoneticPr fontId="3"/>
  </si>
  <si>
    <r>
      <t>エネルギー起源CO</t>
    </r>
    <r>
      <rPr>
        <b/>
        <sz val="9"/>
        <rFont val="游ゴシック"/>
        <family val="3"/>
        <charset val="128"/>
        <scheme val="minor"/>
      </rPr>
      <t>2</t>
    </r>
    <rPh sb="5" eb="7">
      <t>キゲン</t>
    </rPh>
    <phoneticPr fontId="3"/>
  </si>
  <si>
    <r>
      <t>燃料漏出（CH</t>
    </r>
    <r>
      <rPr>
        <b/>
        <sz val="9"/>
        <color theme="1"/>
        <rFont val="游ゴシック"/>
        <family val="3"/>
        <charset val="128"/>
        <scheme val="minor"/>
      </rPr>
      <t>4</t>
    </r>
    <r>
      <rPr>
        <b/>
        <sz val="11"/>
        <color theme="1"/>
        <rFont val="游ゴシック"/>
        <family val="3"/>
        <charset val="128"/>
        <scheme val="minor"/>
      </rPr>
      <t>,N</t>
    </r>
    <r>
      <rPr>
        <b/>
        <sz val="9"/>
        <color theme="1"/>
        <rFont val="游ゴシック"/>
        <family val="3"/>
        <charset val="128"/>
        <scheme val="minor"/>
      </rPr>
      <t>2</t>
    </r>
    <r>
      <rPr>
        <b/>
        <sz val="11"/>
        <color theme="1"/>
        <rFont val="游ゴシック"/>
        <family val="3"/>
        <charset val="128"/>
        <scheme val="minor"/>
      </rPr>
      <t>O）</t>
    </r>
    <rPh sb="0" eb="2">
      <t>ネンリョウ</t>
    </rPh>
    <rPh sb="2" eb="4">
      <t>ロウシュツ</t>
    </rPh>
    <phoneticPr fontId="3"/>
  </si>
  <si>
    <r>
      <t>　工業プロセス
（非エネ起源CO</t>
    </r>
    <r>
      <rPr>
        <b/>
        <sz val="6"/>
        <color theme="1"/>
        <rFont val="游ゴシック"/>
        <family val="3"/>
        <charset val="128"/>
        <scheme val="minor"/>
      </rPr>
      <t>2</t>
    </r>
    <r>
      <rPr>
        <b/>
        <sz val="11"/>
        <color theme="1"/>
        <rFont val="游ゴシック"/>
        <family val="3"/>
        <charset val="128"/>
        <scheme val="minor"/>
      </rPr>
      <t>,CH</t>
    </r>
    <r>
      <rPr>
        <b/>
        <sz val="6"/>
        <color theme="1"/>
        <rFont val="游ゴシック"/>
        <family val="3"/>
        <charset val="128"/>
        <scheme val="minor"/>
      </rPr>
      <t>4</t>
    </r>
    <r>
      <rPr>
        <b/>
        <sz val="9"/>
        <color theme="1"/>
        <rFont val="游ゴシック"/>
        <family val="3"/>
        <charset val="128"/>
        <scheme val="minor"/>
      </rPr>
      <t>,</t>
    </r>
    <r>
      <rPr>
        <b/>
        <sz val="11"/>
        <color theme="1"/>
        <rFont val="游ゴシック"/>
        <family val="3"/>
        <charset val="128"/>
        <scheme val="minor"/>
      </rPr>
      <t>N</t>
    </r>
    <r>
      <rPr>
        <b/>
        <sz val="9"/>
        <color theme="1"/>
        <rFont val="游ゴシック"/>
        <family val="3"/>
        <charset val="128"/>
        <scheme val="minor"/>
      </rPr>
      <t>2O）</t>
    </r>
    <rPh sb="9" eb="10">
      <t>ヒ</t>
    </rPh>
    <rPh sb="12" eb="14">
      <t>キゲン</t>
    </rPh>
    <phoneticPr fontId="3"/>
  </si>
  <si>
    <r>
      <t>耕作 (CH</t>
    </r>
    <r>
      <rPr>
        <b/>
        <sz val="9"/>
        <color theme="1"/>
        <rFont val="游ゴシック"/>
        <family val="3"/>
        <charset val="128"/>
        <scheme val="minor"/>
      </rPr>
      <t>4</t>
    </r>
    <r>
      <rPr>
        <b/>
        <sz val="11"/>
        <color theme="1"/>
        <rFont val="游ゴシック"/>
        <family val="3"/>
        <charset val="128"/>
        <scheme val="minor"/>
      </rPr>
      <t>,N</t>
    </r>
    <r>
      <rPr>
        <b/>
        <sz val="9"/>
        <color theme="1"/>
        <rFont val="游ゴシック"/>
        <family val="3"/>
        <charset val="128"/>
        <scheme val="minor"/>
      </rPr>
      <t>2</t>
    </r>
    <r>
      <rPr>
        <b/>
        <sz val="11"/>
        <color theme="1"/>
        <rFont val="游ゴシック"/>
        <family val="3"/>
        <charset val="128"/>
        <scheme val="minor"/>
      </rPr>
      <t>O)</t>
    </r>
    <rPh sb="0" eb="2">
      <t>コウサク</t>
    </rPh>
    <phoneticPr fontId="3"/>
  </si>
  <si>
    <r>
      <t>畜産 (CH</t>
    </r>
    <r>
      <rPr>
        <b/>
        <sz val="9"/>
        <color theme="1"/>
        <rFont val="游ゴシック"/>
        <family val="3"/>
        <charset val="128"/>
        <scheme val="minor"/>
      </rPr>
      <t>4</t>
    </r>
    <r>
      <rPr>
        <b/>
        <sz val="11"/>
        <color theme="1"/>
        <rFont val="游ゴシック"/>
        <family val="3"/>
        <charset val="128"/>
        <scheme val="minor"/>
      </rPr>
      <t>,N</t>
    </r>
    <r>
      <rPr>
        <b/>
        <sz val="9"/>
        <color theme="1"/>
        <rFont val="游ゴシック"/>
        <family val="3"/>
        <charset val="128"/>
        <scheme val="minor"/>
      </rPr>
      <t>2</t>
    </r>
    <r>
      <rPr>
        <b/>
        <sz val="11"/>
        <color theme="1"/>
        <rFont val="游ゴシック"/>
        <family val="3"/>
        <charset val="128"/>
        <scheme val="minor"/>
      </rPr>
      <t>O)</t>
    </r>
    <phoneticPr fontId="3"/>
  </si>
  <si>
    <t>農業廃棄物 (CH4,N2O)</t>
    <phoneticPr fontId="3"/>
  </si>
  <si>
    <r>
      <t>原燃料消費等 (CH</t>
    </r>
    <r>
      <rPr>
        <b/>
        <sz val="6"/>
        <color theme="1"/>
        <rFont val="游ゴシック"/>
        <family val="3"/>
        <charset val="128"/>
        <scheme val="minor"/>
      </rPr>
      <t>4</t>
    </r>
    <r>
      <rPr>
        <b/>
        <sz val="8"/>
        <color theme="1"/>
        <rFont val="游ゴシック"/>
        <family val="3"/>
        <charset val="128"/>
        <scheme val="minor"/>
      </rPr>
      <t>,N</t>
    </r>
    <r>
      <rPr>
        <b/>
        <sz val="6"/>
        <color theme="1"/>
        <rFont val="游ゴシック"/>
        <family val="3"/>
        <charset val="128"/>
        <scheme val="minor"/>
      </rPr>
      <t>2</t>
    </r>
    <r>
      <rPr>
        <b/>
        <sz val="8"/>
        <color theme="1"/>
        <rFont val="游ゴシック"/>
        <family val="3"/>
        <charset val="128"/>
        <scheme val="minor"/>
      </rPr>
      <t>O)</t>
    </r>
    <rPh sb="0" eb="3">
      <t>ゲンネンリョウ</t>
    </rPh>
    <rPh sb="3" eb="5">
      <t>ショウヒ</t>
    </rPh>
    <rPh sb="5" eb="6">
      <t>トウ</t>
    </rPh>
    <phoneticPr fontId="3"/>
  </si>
  <si>
    <r>
      <rPr>
        <b/>
        <sz val="10"/>
        <color theme="1"/>
        <rFont val="游ゴシック"/>
        <family val="3"/>
        <charset val="128"/>
        <scheme val="minor"/>
      </rPr>
      <t>一廃焼却処分</t>
    </r>
    <r>
      <rPr>
        <b/>
        <sz val="8"/>
        <color theme="1"/>
        <rFont val="游ゴシック"/>
        <family val="3"/>
        <charset val="128"/>
        <scheme val="minor"/>
      </rPr>
      <t xml:space="preserve">
(非エネCO</t>
    </r>
    <r>
      <rPr>
        <b/>
        <sz val="6"/>
        <color theme="1"/>
        <rFont val="游ゴシック"/>
        <family val="3"/>
        <charset val="128"/>
        <scheme val="minor"/>
      </rPr>
      <t>2</t>
    </r>
    <r>
      <rPr>
        <b/>
        <sz val="8"/>
        <color theme="1"/>
        <rFont val="游ゴシック"/>
        <family val="3"/>
        <charset val="128"/>
        <scheme val="minor"/>
      </rPr>
      <t>,CH</t>
    </r>
    <r>
      <rPr>
        <b/>
        <sz val="6"/>
        <color theme="1"/>
        <rFont val="游ゴシック"/>
        <family val="3"/>
        <charset val="128"/>
        <scheme val="minor"/>
      </rPr>
      <t>4</t>
    </r>
    <r>
      <rPr>
        <b/>
        <sz val="8"/>
        <color theme="1"/>
        <rFont val="游ゴシック"/>
        <family val="3"/>
        <charset val="128"/>
        <scheme val="minor"/>
      </rPr>
      <t>,N</t>
    </r>
    <r>
      <rPr>
        <b/>
        <sz val="6"/>
        <color theme="1"/>
        <rFont val="游ゴシック"/>
        <family val="3"/>
        <charset val="128"/>
        <scheme val="minor"/>
      </rPr>
      <t>2</t>
    </r>
    <r>
      <rPr>
        <b/>
        <sz val="8"/>
        <color theme="1"/>
        <rFont val="游ゴシック"/>
        <family val="3"/>
        <charset val="128"/>
        <scheme val="minor"/>
      </rPr>
      <t>O)</t>
    </r>
    <phoneticPr fontId="3"/>
  </si>
  <si>
    <r>
      <rPr>
        <b/>
        <sz val="10"/>
        <color theme="1"/>
        <rFont val="游ゴシック"/>
        <family val="3"/>
        <charset val="128"/>
        <scheme val="minor"/>
      </rPr>
      <t>埋立処分</t>
    </r>
    <r>
      <rPr>
        <b/>
        <sz val="8"/>
        <color theme="1"/>
        <rFont val="游ゴシック"/>
        <family val="3"/>
        <charset val="128"/>
        <scheme val="minor"/>
      </rPr>
      <t xml:space="preserve"> (CH</t>
    </r>
    <r>
      <rPr>
        <b/>
        <sz val="6"/>
        <color theme="1"/>
        <rFont val="游ゴシック"/>
        <family val="3"/>
        <charset val="128"/>
        <scheme val="minor"/>
      </rPr>
      <t>4</t>
    </r>
    <r>
      <rPr>
        <b/>
        <sz val="8"/>
        <color theme="1"/>
        <rFont val="游ゴシック"/>
        <family val="3"/>
        <charset val="128"/>
        <scheme val="minor"/>
      </rPr>
      <t>,N</t>
    </r>
    <r>
      <rPr>
        <b/>
        <sz val="6"/>
        <color theme="1"/>
        <rFont val="游ゴシック"/>
        <family val="3"/>
        <charset val="128"/>
        <scheme val="minor"/>
      </rPr>
      <t>2</t>
    </r>
    <r>
      <rPr>
        <b/>
        <sz val="8"/>
        <color theme="1"/>
        <rFont val="游ゴシック"/>
        <family val="3"/>
        <charset val="128"/>
        <scheme val="minor"/>
      </rPr>
      <t>O)</t>
    </r>
    <rPh sb="0" eb="1">
      <t>ウ</t>
    </rPh>
    <rPh sb="1" eb="2">
      <t>タ</t>
    </rPh>
    <rPh sb="2" eb="4">
      <t>ショブン</t>
    </rPh>
    <phoneticPr fontId="3"/>
  </si>
  <si>
    <r>
      <rPr>
        <b/>
        <sz val="10"/>
        <color theme="1"/>
        <rFont val="游ゴシック"/>
        <family val="3"/>
        <charset val="128"/>
        <scheme val="minor"/>
      </rPr>
      <t>排水処理</t>
    </r>
    <r>
      <rPr>
        <b/>
        <sz val="8"/>
        <color theme="1"/>
        <rFont val="游ゴシック"/>
        <family val="3"/>
        <charset val="128"/>
        <scheme val="minor"/>
      </rPr>
      <t xml:space="preserve"> (CH</t>
    </r>
    <r>
      <rPr>
        <b/>
        <sz val="6"/>
        <color theme="1"/>
        <rFont val="游ゴシック"/>
        <family val="3"/>
        <charset val="128"/>
        <scheme val="minor"/>
      </rPr>
      <t>4</t>
    </r>
    <r>
      <rPr>
        <b/>
        <sz val="8"/>
        <color theme="1"/>
        <rFont val="游ゴシック"/>
        <family val="3"/>
        <charset val="128"/>
        <scheme val="minor"/>
      </rPr>
      <t>,N</t>
    </r>
    <r>
      <rPr>
        <b/>
        <sz val="6"/>
        <color theme="1"/>
        <rFont val="游ゴシック"/>
        <family val="3"/>
        <charset val="128"/>
        <scheme val="minor"/>
      </rPr>
      <t>2</t>
    </r>
    <r>
      <rPr>
        <b/>
        <sz val="8"/>
        <color theme="1"/>
        <rFont val="游ゴシック"/>
        <family val="3"/>
        <charset val="128"/>
        <scheme val="minor"/>
      </rPr>
      <t>O)</t>
    </r>
    <rPh sb="0" eb="2">
      <t>ハイスイ</t>
    </rPh>
    <rPh sb="2" eb="4">
      <t>ショリ</t>
    </rPh>
    <phoneticPr fontId="3"/>
  </si>
  <si>
    <t>電力供給量
 [GJ]</t>
    <rPh sb="0" eb="2">
      <t>デンリョク</t>
    </rPh>
    <rPh sb="2" eb="4">
      <t>キョウキュウ</t>
    </rPh>
    <rPh sb="4" eb="5">
      <t>リョウ</t>
    </rPh>
    <phoneticPr fontId="3"/>
  </si>
  <si>
    <t>焼却量
［t］</t>
    <rPh sb="0" eb="2">
      <t>ショウキャク</t>
    </rPh>
    <rPh sb="2" eb="3">
      <t>リョウ</t>
    </rPh>
    <phoneticPr fontId="3"/>
  </si>
  <si>
    <t>ステークホルダー参加プロセスの説明</t>
    <rPh sb="8" eb="10">
      <t>サンカ</t>
    </rPh>
    <rPh sb="15" eb="17">
      <t>セツメイ</t>
    </rPh>
    <phoneticPr fontId="3"/>
  </si>
  <si>
    <t>温室効果ガス排出の少ない製品・
サービスの利用促進</t>
    <rPh sb="0" eb="2">
      <t>オンシツ</t>
    </rPh>
    <rPh sb="2" eb="4">
      <t>コウカ</t>
    </rPh>
    <rPh sb="6" eb="8">
      <t>ハイシュツ</t>
    </rPh>
    <rPh sb="9" eb="10">
      <t>スク</t>
    </rPh>
    <rPh sb="12" eb="14">
      <t>セイヒン</t>
    </rPh>
    <rPh sb="21" eb="23">
      <t>リヨウ</t>
    </rPh>
    <rPh sb="23" eb="25">
      <t>ソクシン</t>
    </rPh>
    <phoneticPr fontId="3"/>
  </si>
  <si>
    <t>コベネフィット</t>
  </si>
  <si>
    <t>コベネフィット</t>
    <phoneticPr fontId="3"/>
  </si>
  <si>
    <t>トレードオフ</t>
    <phoneticPr fontId="3"/>
  </si>
  <si>
    <t>[数値を入力]</t>
  </si>
  <si>
    <t>化石燃料起源、他社からの電気・熱起源</t>
    <rPh sb="0" eb="2">
      <t>カセキ</t>
    </rPh>
    <rPh sb="2" eb="4">
      <t>ネンリョウ</t>
    </rPh>
    <rPh sb="4" eb="6">
      <t>キゲン</t>
    </rPh>
    <rPh sb="7" eb="9">
      <t>タシャ</t>
    </rPh>
    <rPh sb="12" eb="14">
      <t>デンキ</t>
    </rPh>
    <rPh sb="15" eb="16">
      <t>ネツ</t>
    </rPh>
    <rPh sb="16" eb="18">
      <t>キゲン</t>
    </rPh>
    <phoneticPr fontId="3"/>
  </si>
  <si>
    <r>
      <t>CO</t>
    </r>
    <r>
      <rPr>
        <b/>
        <sz val="9"/>
        <color theme="1"/>
        <rFont val="游ゴシック"/>
        <family val="3"/>
        <charset val="128"/>
        <scheme val="minor"/>
      </rPr>
      <t>2</t>
    </r>
    <r>
      <rPr>
        <b/>
        <sz val="11"/>
        <color theme="1"/>
        <rFont val="游ゴシック"/>
        <family val="3"/>
        <charset val="128"/>
        <scheme val="minor"/>
      </rPr>
      <t>排出係数（2013年度）</t>
    </r>
    <rPh sb="3" eb="5">
      <t>ハイシュツ</t>
    </rPh>
    <rPh sb="5" eb="7">
      <t>ケイスウ</t>
    </rPh>
    <rPh sb="12" eb="14">
      <t>ネンド</t>
    </rPh>
    <phoneticPr fontId="3"/>
  </si>
  <si>
    <t>温室効果ガスインベントリ（モニタリング年）</t>
    <rPh sb="0" eb="2">
      <t>オンシツ</t>
    </rPh>
    <rPh sb="2" eb="4">
      <t>コウカ</t>
    </rPh>
    <rPh sb="19" eb="20">
      <t>ネン</t>
    </rPh>
    <phoneticPr fontId="3"/>
  </si>
  <si>
    <t>インベントリの年（基準年）</t>
    <rPh sb="7" eb="8">
      <t>ネン</t>
    </rPh>
    <rPh sb="9" eb="11">
      <t>キジュン</t>
    </rPh>
    <rPh sb="11" eb="12">
      <t>ネン</t>
    </rPh>
    <phoneticPr fontId="3"/>
  </si>
  <si>
    <t>人口（インベントリの年、千人）</t>
    <rPh sb="0" eb="2">
      <t>ジンコウ</t>
    </rPh>
    <rPh sb="10" eb="11">
      <t>ネン</t>
    </rPh>
    <rPh sb="12" eb="14">
      <t>センニン</t>
    </rPh>
    <phoneticPr fontId="3"/>
  </si>
  <si>
    <t>面積（インベントリの年、㎢）</t>
    <rPh sb="0" eb="2">
      <t>メンセキ</t>
    </rPh>
    <rPh sb="10" eb="11">
      <t>ネン</t>
    </rPh>
    <phoneticPr fontId="3"/>
  </si>
  <si>
    <t>気候行動計画の策定・報告後、２年ごとに、同計画の進捗状況の報告を併せて、最新のインベントリを報告します。</t>
    <rPh sb="0" eb="2">
      <t>キコウ</t>
    </rPh>
    <rPh sb="2" eb="4">
      <t>コウドウ</t>
    </rPh>
    <rPh sb="4" eb="6">
      <t>ケイカク</t>
    </rPh>
    <rPh sb="7" eb="9">
      <t>サクテイ</t>
    </rPh>
    <rPh sb="10" eb="12">
      <t>ホウコク</t>
    </rPh>
    <rPh sb="12" eb="13">
      <t>ゴ</t>
    </rPh>
    <rPh sb="15" eb="16">
      <t>ネン</t>
    </rPh>
    <rPh sb="20" eb="21">
      <t>ドウ</t>
    </rPh>
    <rPh sb="21" eb="23">
      <t>ケイカク</t>
    </rPh>
    <rPh sb="24" eb="26">
      <t>シンチョク</t>
    </rPh>
    <rPh sb="26" eb="28">
      <t>ジョウキョウ</t>
    </rPh>
    <rPh sb="29" eb="31">
      <t>ホウコク</t>
    </rPh>
    <rPh sb="32" eb="33">
      <t>アワ</t>
    </rPh>
    <rPh sb="36" eb="38">
      <t>サイシン</t>
    </rPh>
    <rPh sb="46" eb="48">
      <t>ホウコク</t>
    </rPh>
    <phoneticPr fontId="3"/>
  </si>
  <si>
    <t>インベントリデータの年</t>
    <rPh sb="10" eb="11">
      <t>ネン</t>
    </rPh>
    <phoneticPr fontId="3"/>
  </si>
  <si>
    <t>人口（インベントリデータの年、千人）</t>
    <rPh sb="0" eb="2">
      <t>ジンコウ</t>
    </rPh>
    <rPh sb="13" eb="14">
      <t>ネン</t>
    </rPh>
    <rPh sb="15" eb="17">
      <t>センニン</t>
    </rPh>
    <phoneticPr fontId="3"/>
  </si>
  <si>
    <t>面積（インベントリデータの年、㎢）</t>
    <rPh sb="0" eb="2">
      <t>メンセキ</t>
    </rPh>
    <rPh sb="13" eb="14">
      <t>ネン</t>
    </rPh>
    <phoneticPr fontId="3"/>
  </si>
  <si>
    <t>％</t>
    <phoneticPr fontId="3"/>
  </si>
  <si>
    <t>合計</t>
    <rPh sb="0" eb="2">
      <t>ゴウケイ</t>
    </rPh>
    <phoneticPr fontId="3"/>
  </si>
  <si>
    <t>販売</t>
  </si>
  <si>
    <t>策定年月日</t>
    <rPh sb="0" eb="2">
      <t>サクテイ</t>
    </rPh>
    <rPh sb="2" eb="3">
      <t>ネン</t>
    </rPh>
    <rPh sb="3" eb="4">
      <t>ツキ</t>
    </rPh>
    <rPh sb="4" eb="5">
      <t>ビ</t>
    </rPh>
    <phoneticPr fontId="3"/>
  </si>
  <si>
    <t>　　</t>
    <phoneticPr fontId="3"/>
  </si>
  <si>
    <t>措置のタイプ　（選択）</t>
    <rPh sb="0" eb="2">
      <t>ソチ</t>
    </rPh>
    <rPh sb="8" eb="10">
      <t>センタク</t>
    </rPh>
    <phoneticPr fontId="3"/>
  </si>
  <si>
    <t>措置名　（記述）</t>
    <rPh sb="0" eb="2">
      <t>ソチ</t>
    </rPh>
    <rPh sb="2" eb="3">
      <t>メイ</t>
    </rPh>
    <rPh sb="5" eb="7">
      <t>キジュツ</t>
    </rPh>
    <phoneticPr fontId="3"/>
  </si>
  <si>
    <t>実施主体　（記述）</t>
    <rPh sb="0" eb="2">
      <t>ジッシ</t>
    </rPh>
    <rPh sb="2" eb="4">
      <t>シュタイ</t>
    </rPh>
    <phoneticPr fontId="3"/>
  </si>
  <si>
    <t>措置の概要　（記述）</t>
    <rPh sb="0" eb="2">
      <t>ソチ</t>
    </rPh>
    <rPh sb="3" eb="5">
      <t>ガイヨウ</t>
    </rPh>
    <phoneticPr fontId="3"/>
  </si>
  <si>
    <t>措置のタイムフレーム　（記述）</t>
    <rPh sb="0" eb="2">
      <t>ソチ</t>
    </rPh>
    <phoneticPr fontId="3"/>
  </si>
  <si>
    <t>実施状況　（選択）</t>
    <rPh sb="0" eb="2">
      <t>ジッシ</t>
    </rPh>
    <rPh sb="2" eb="4">
      <t>ジョウキョウ</t>
    </rPh>
    <rPh sb="6" eb="8">
      <t>センタク</t>
    </rPh>
    <phoneticPr fontId="3"/>
  </si>
  <si>
    <t>措置の目標　（記述）</t>
    <rPh sb="0" eb="2">
      <t>ソチ</t>
    </rPh>
    <rPh sb="3" eb="5">
      <t>モクヒョウ</t>
    </rPh>
    <phoneticPr fontId="3"/>
  </si>
  <si>
    <t>進捗状況管理指標　（記述）</t>
    <rPh sb="0" eb="2">
      <t>シンチョク</t>
    </rPh>
    <rPh sb="2" eb="4">
      <t>ジョウキョウ</t>
    </rPh>
    <rPh sb="4" eb="6">
      <t>カンリ</t>
    </rPh>
    <rPh sb="6" eb="8">
      <t>シヒョウ</t>
    </rPh>
    <phoneticPr fontId="3"/>
  </si>
  <si>
    <t>（主なものを選択）</t>
    <rPh sb="1" eb="2">
      <t>オモ</t>
    </rPh>
    <rPh sb="6" eb="8">
      <t>センタク</t>
    </rPh>
    <phoneticPr fontId="3"/>
  </si>
  <si>
    <t>財源　（選択）</t>
    <rPh sb="0" eb="2">
      <t>ザイゲン</t>
    </rPh>
    <rPh sb="4" eb="6">
      <t>センタク</t>
    </rPh>
    <phoneticPr fontId="3"/>
  </si>
  <si>
    <t>投資額　（記述）</t>
    <rPh sb="0" eb="2">
      <t>トウシ</t>
    </rPh>
    <rPh sb="2" eb="3">
      <t>ガク</t>
    </rPh>
    <rPh sb="5" eb="7">
      <t>キジュツ</t>
    </rPh>
    <phoneticPr fontId="3"/>
  </si>
  <si>
    <t>雇用者数（記述）</t>
    <rPh sb="0" eb="3">
      <t>コヨウシャ</t>
    </rPh>
    <rPh sb="3" eb="4">
      <t>スウ</t>
    </rPh>
    <rPh sb="5" eb="7">
      <t>キジュツ</t>
    </rPh>
    <phoneticPr fontId="3"/>
  </si>
  <si>
    <t>実施のための政策手段（記述）</t>
    <rPh sb="0" eb="2">
      <t>ジッシ</t>
    </rPh>
    <rPh sb="6" eb="8">
      <t>セイサク</t>
    </rPh>
    <rPh sb="8" eb="10">
      <t>シュダン</t>
    </rPh>
    <rPh sb="11" eb="13">
      <t>キジュツ</t>
    </rPh>
    <phoneticPr fontId="3"/>
  </si>
  <si>
    <t>効果予測（緩和のみ、記述）</t>
    <rPh sb="0" eb="2">
      <t>コウカ</t>
    </rPh>
    <rPh sb="2" eb="4">
      <t>ヨソク</t>
    </rPh>
    <rPh sb="5" eb="7">
      <t>カンワ</t>
    </rPh>
    <rPh sb="10" eb="12">
      <t>キジュツ</t>
    </rPh>
    <phoneticPr fontId="3"/>
  </si>
  <si>
    <t>CO2削減量</t>
    <rPh sb="3" eb="5">
      <t>サクゲン</t>
    </rPh>
    <rPh sb="5" eb="6">
      <t>リョウ</t>
    </rPh>
    <phoneticPr fontId="3"/>
  </si>
  <si>
    <r>
      <t>分野</t>
    </r>
    <r>
      <rPr>
        <sz val="12"/>
        <color theme="1"/>
        <rFont val="游ゴシック"/>
        <family val="2"/>
        <charset val="128"/>
        <scheme val="minor"/>
      </rPr>
      <t xml:space="preserve">
(温対法の実行計画（区域施策編）の対策分野)</t>
    </r>
    <phoneticPr fontId="3"/>
  </si>
  <si>
    <t>タイトル（上の続き）</t>
    <rPh sb="5" eb="6">
      <t>ウエ</t>
    </rPh>
    <rPh sb="7" eb="8">
      <t>ツヅ</t>
    </rPh>
    <phoneticPr fontId="3"/>
  </si>
  <si>
    <t>「行動計画」に盛り込まれている2030年における基準年比の削減目標（長期目標がある場合は、その目標年・削減目標）を記入してください。目標種別は選択してください。</t>
    <rPh sb="1" eb="3">
      <t>コウドウ</t>
    </rPh>
    <rPh sb="3" eb="5">
      <t>ケイカク</t>
    </rPh>
    <rPh sb="7" eb="8">
      <t>モ</t>
    </rPh>
    <rPh sb="9" eb="10">
      <t>コ</t>
    </rPh>
    <rPh sb="19" eb="20">
      <t>ネン</t>
    </rPh>
    <rPh sb="24" eb="26">
      <t>キジュン</t>
    </rPh>
    <rPh sb="26" eb="27">
      <t>ネン</t>
    </rPh>
    <rPh sb="27" eb="28">
      <t>ヒ</t>
    </rPh>
    <rPh sb="29" eb="31">
      <t>サクゲン</t>
    </rPh>
    <rPh sb="31" eb="33">
      <t>モクヒョウ</t>
    </rPh>
    <rPh sb="34" eb="36">
      <t>チョウキ</t>
    </rPh>
    <rPh sb="36" eb="38">
      <t>モクヒョウ</t>
    </rPh>
    <rPh sb="41" eb="43">
      <t>バアイ</t>
    </rPh>
    <rPh sb="47" eb="49">
      <t>モクヒョウ</t>
    </rPh>
    <rPh sb="49" eb="50">
      <t>ネン</t>
    </rPh>
    <rPh sb="51" eb="53">
      <t>サクゲン</t>
    </rPh>
    <rPh sb="53" eb="55">
      <t>モクヒョウ</t>
    </rPh>
    <rPh sb="57" eb="59">
      <t>キニュウ</t>
    </rPh>
    <rPh sb="66" eb="68">
      <t>モクヒョウ</t>
    </rPh>
    <rPh sb="68" eb="70">
      <t>シュベツ</t>
    </rPh>
    <rPh sb="71" eb="73">
      <t>センタク</t>
    </rPh>
    <phoneticPr fontId="3"/>
  </si>
  <si>
    <t>首長</t>
    <rPh sb="0" eb="2">
      <t>シュチョウ</t>
    </rPh>
    <phoneticPr fontId="3"/>
  </si>
  <si>
    <t>環境審議会による答申、市民・事業者アンケート調査、パブリックコメント、活動者ヒアリング、市民ワークショップ</t>
    <phoneticPr fontId="3"/>
  </si>
  <si>
    <t>なし</t>
    <phoneticPr fontId="3"/>
  </si>
  <si>
    <t>エネルギーの地産地消の仕組みづくり</t>
    <phoneticPr fontId="3"/>
  </si>
  <si>
    <t>エネルギーの地産地消の仕組みづくり</t>
    <phoneticPr fontId="3"/>
  </si>
  <si>
    <t>再生可能エネルギーの普及促進</t>
    <phoneticPr fontId="3"/>
  </si>
  <si>
    <t>住宅等のスマート化</t>
    <rPh sb="0" eb="2">
      <t>ジュウタク</t>
    </rPh>
    <rPh sb="2" eb="3">
      <t>トウ</t>
    </rPh>
    <rPh sb="8" eb="9">
      <t>カ</t>
    </rPh>
    <phoneticPr fontId="3"/>
  </si>
  <si>
    <t>環境配慮行動の促進</t>
    <phoneticPr fontId="3"/>
  </si>
  <si>
    <t>次世代型低炭素交通システムの導入</t>
    <rPh sb="0" eb="3">
      <t>ジセダイ</t>
    </rPh>
    <phoneticPr fontId="3"/>
  </si>
  <si>
    <t>先進的な交通インフラの導入</t>
    <phoneticPr fontId="3"/>
  </si>
  <si>
    <t>市、民間事業者（地域新電力含む）</t>
    <rPh sb="0" eb="1">
      <t>シ</t>
    </rPh>
    <rPh sb="2" eb="4">
      <t>ミンカン</t>
    </rPh>
    <rPh sb="4" eb="7">
      <t>ジギョウシャ</t>
    </rPh>
    <rPh sb="8" eb="10">
      <t>チイキ</t>
    </rPh>
    <rPh sb="10" eb="11">
      <t>シン</t>
    </rPh>
    <rPh sb="11" eb="13">
      <t>デンリョク</t>
    </rPh>
    <rPh sb="13" eb="14">
      <t>フク</t>
    </rPh>
    <phoneticPr fontId="3"/>
  </si>
  <si>
    <t>地域内のエネルギー需給モデルの検討、地域内のエネルギーの効率的な活用に向けたシステム構築実証、工場廃熱・下水熱等の未利用エネルギーの有効活用等を進め、エネルギーの地産地消の仕組みづくりを進めます。</t>
    <phoneticPr fontId="3"/>
  </si>
  <si>
    <t>地域にあるエネルギーの利活用を積極的に進め、エネルギーの地産地消を図る。</t>
    <phoneticPr fontId="3"/>
  </si>
  <si>
    <t>エネルギー地産地消の仕組みの構築</t>
    <phoneticPr fontId="3"/>
  </si>
  <si>
    <t>エネルギー供給の仕組みづくり、地域エネルギーマネジメントの推進、未利用エネルギーの有効活用</t>
    <phoneticPr fontId="3"/>
  </si>
  <si>
    <t>NE</t>
    <phoneticPr fontId="3"/>
  </si>
  <si>
    <t>住宅等のスマート化</t>
    <phoneticPr fontId="3"/>
  </si>
  <si>
    <t>市、市民、事業者</t>
    <rPh sb="0" eb="1">
      <t>シ</t>
    </rPh>
    <rPh sb="2" eb="4">
      <t>シミン</t>
    </rPh>
    <rPh sb="5" eb="8">
      <t>ジギョウシャ</t>
    </rPh>
    <phoneticPr fontId="3"/>
  </si>
  <si>
    <t>家庭での生活や自動車に伴うCO2を減らし、低炭素型の暮らしの定着や低炭素型交通システムの確立を目指します。</t>
    <phoneticPr fontId="3"/>
  </si>
  <si>
    <t>スマートハウス支援件数（累計）</t>
    <phoneticPr fontId="3"/>
  </si>
  <si>
    <t>スマートハウスの普及促進、スマートハウス減税、とよたエコライフセンターにおける相談・助言、省エネ家電・製品への買換え促進</t>
    <phoneticPr fontId="3"/>
  </si>
  <si>
    <t>各市の地球温暖化対策計画の目標達成を、より確実なものにする。</t>
    <phoneticPr fontId="3"/>
  </si>
  <si>
    <t>NE</t>
    <phoneticPr fontId="3"/>
  </si>
  <si>
    <t>NE</t>
    <phoneticPr fontId="3"/>
  </si>
  <si>
    <t>NE</t>
    <phoneticPr fontId="3"/>
  </si>
  <si>
    <t>NE</t>
    <phoneticPr fontId="3"/>
  </si>
  <si>
    <t>コメ、野菜、果実の品質の低下、遅霜の被害</t>
    <rPh sb="3" eb="5">
      <t>ヤサイ</t>
    </rPh>
    <rPh sb="6" eb="8">
      <t>カジツ</t>
    </rPh>
    <rPh sb="9" eb="11">
      <t>ヒンシツ</t>
    </rPh>
    <rPh sb="12" eb="14">
      <t>テイカ</t>
    </rPh>
    <rPh sb="15" eb="17">
      <t>オソジモ</t>
    </rPh>
    <rPh sb="18" eb="20">
      <t>ヒガイ</t>
    </rPh>
    <phoneticPr fontId="3"/>
  </si>
  <si>
    <t>環境の条件</t>
    <rPh sb="0" eb="2">
      <t>カンキョウ</t>
    </rPh>
    <rPh sb="3" eb="5">
      <t>ジョウケン</t>
    </rPh>
    <phoneticPr fontId="3"/>
  </si>
  <si>
    <t>松枯れ被害の増加</t>
    <rPh sb="0" eb="1">
      <t>マツ</t>
    </rPh>
    <rPh sb="1" eb="2">
      <t>ガ</t>
    </rPh>
    <rPh sb="3" eb="5">
      <t>ヒガイ</t>
    </rPh>
    <rPh sb="6" eb="8">
      <t>ゾウカ</t>
    </rPh>
    <phoneticPr fontId="3"/>
  </si>
  <si>
    <t>河川濁度の上昇</t>
    <rPh sb="0" eb="4">
      <t>カセンダクド</t>
    </rPh>
    <rPh sb="5" eb="7">
      <t>ジョウショウ</t>
    </rPh>
    <phoneticPr fontId="3"/>
  </si>
  <si>
    <t>インフラの条件・維持管理</t>
    <rPh sb="5" eb="7">
      <t>ジョウケン</t>
    </rPh>
    <rPh sb="8" eb="12">
      <t>イジカンリ</t>
    </rPh>
    <phoneticPr fontId="3"/>
  </si>
  <si>
    <t>すべてのグループ</t>
  </si>
  <si>
    <t>ライチョウの生息数の減少</t>
    <rPh sb="6" eb="9">
      <t>セイソクスウ</t>
    </rPh>
    <rPh sb="10" eb="12">
      <t>ゲンショウ</t>
    </rPh>
    <phoneticPr fontId="3"/>
  </si>
  <si>
    <t>桜の開花日の早まり</t>
    <rPh sb="0" eb="1">
      <t>サクラ</t>
    </rPh>
    <rPh sb="2" eb="5">
      <t>カイカビ</t>
    </rPh>
    <rPh sb="6" eb="7">
      <t>ハヤ</t>
    </rPh>
    <phoneticPr fontId="3"/>
  </si>
  <si>
    <t>スキー場の雪不足</t>
    <rPh sb="3" eb="4">
      <t>ジョウ</t>
    </rPh>
    <rPh sb="5" eb="6">
      <t>ユキ</t>
    </rPh>
    <rPh sb="6" eb="8">
      <t>フソク</t>
    </rPh>
    <phoneticPr fontId="3"/>
  </si>
  <si>
    <t>失業</t>
    <rPh sb="0" eb="2">
      <t>シツギョウ</t>
    </rPh>
    <phoneticPr fontId="3"/>
  </si>
  <si>
    <t>その他（暑熱による生活への影響）</t>
    <rPh sb="2" eb="3">
      <t>タ</t>
    </rPh>
    <rPh sb="4" eb="6">
      <t>ショネツ</t>
    </rPh>
    <rPh sb="9" eb="11">
      <t>セイカツ</t>
    </rPh>
    <rPh sb="13" eb="15">
      <t>エイキョウ</t>
    </rPh>
    <phoneticPr fontId="3"/>
  </si>
  <si>
    <t>教室の温度上昇</t>
    <rPh sb="0" eb="2">
      <t>キョウシツ</t>
    </rPh>
    <rPh sb="3" eb="5">
      <t>オンド</t>
    </rPh>
    <rPh sb="5" eb="7">
      <t>ジョウショウ</t>
    </rPh>
    <phoneticPr fontId="3"/>
  </si>
  <si>
    <t>オプション</t>
    <phoneticPr fontId="3"/>
  </si>
  <si>
    <t>https://a-plat.nies.go.jp/webgis/index.html</t>
    <phoneticPr fontId="3"/>
  </si>
  <si>
    <t>④ 適応力の要因について、選択し、簡単に説明してください。　　     　　</t>
    <rPh sb="2" eb="5">
      <t>テキオウリョク</t>
    </rPh>
    <rPh sb="6" eb="8">
      <t>ヨウイン</t>
    </rPh>
    <rPh sb="13" eb="15">
      <t>センタク</t>
    </rPh>
    <rPh sb="17" eb="19">
      <t>カンタン</t>
    </rPh>
    <rPh sb="20" eb="22">
      <t>セツメイ</t>
    </rPh>
    <phoneticPr fontId="3"/>
  </si>
  <si>
    <t>④ 適応力の要素
（影響や危険に関係する要素を選択し、それがどのように適応力を強化するのかを簡潔に説明）</t>
    <rPh sb="2" eb="5">
      <t>テキオウリョク</t>
    </rPh>
    <rPh sb="6" eb="8">
      <t>ヨウソ</t>
    </rPh>
    <rPh sb="10" eb="12">
      <t>エイキョウ</t>
    </rPh>
    <rPh sb="13" eb="15">
      <t>キケン</t>
    </rPh>
    <rPh sb="16" eb="18">
      <t>カンケイ</t>
    </rPh>
    <rPh sb="20" eb="22">
      <t>ヨウソ</t>
    </rPh>
    <rPh sb="23" eb="25">
      <t>センタク</t>
    </rPh>
    <rPh sb="35" eb="38">
      <t>テキオウリョク</t>
    </rPh>
    <rPh sb="39" eb="41">
      <t>キョウカ</t>
    </rPh>
    <rPh sb="46" eb="48">
      <t>カンケツ</t>
    </rPh>
    <rPh sb="49" eb="51">
      <t>セツメイ</t>
    </rPh>
    <phoneticPr fontId="3"/>
  </si>
  <si>
    <t>⑤ 適応力の評価</t>
    <rPh sb="2" eb="5">
      <t>テキオウリョク</t>
    </rPh>
    <rPh sb="6" eb="8">
      <t>ヒョウカ</t>
    </rPh>
    <phoneticPr fontId="3"/>
  </si>
  <si>
    <t>記述（簡単な説明）</t>
    <rPh sb="0" eb="2">
      <t>キジュツ</t>
    </rPh>
    <rPh sb="3" eb="5">
      <t>カンタン</t>
    </rPh>
    <rPh sb="6" eb="8">
      <t>セツメイ</t>
    </rPh>
    <phoneticPr fontId="3"/>
  </si>
  <si>
    <t>〇</t>
    <phoneticPr fontId="3"/>
  </si>
  <si>
    <t>医療施設へのアクセス</t>
    <rPh sb="0" eb="4">
      <t>イリョウシセツ</t>
    </rPh>
    <phoneticPr fontId="3"/>
  </si>
  <si>
    <t>教育施設へのアクセス</t>
    <rPh sb="0" eb="2">
      <t>キョウイク</t>
    </rPh>
    <rPh sb="2" eb="4">
      <t>シセツ</t>
    </rPh>
    <phoneticPr fontId="3"/>
  </si>
  <si>
    <t>公衆衛生</t>
    <rPh sb="0" eb="4">
      <t>コウシュウエイセイ</t>
    </rPh>
    <phoneticPr fontId="3"/>
  </si>
  <si>
    <t>生活の社会・経済コスト</t>
    <rPh sb="0" eb="2">
      <t>セイカツ</t>
    </rPh>
    <rPh sb="3" eb="5">
      <t>シャカイ</t>
    </rPh>
    <rPh sb="6" eb="8">
      <t>ケイザイ</t>
    </rPh>
    <phoneticPr fontId="3"/>
  </si>
  <si>
    <t>住居</t>
    <rPh sb="0" eb="2">
      <t>ジュウキョ</t>
    </rPh>
    <phoneticPr fontId="3"/>
  </si>
  <si>
    <t>貧困</t>
    <rPh sb="0" eb="2">
      <t>ヒンコン</t>
    </rPh>
    <phoneticPr fontId="3"/>
  </si>
  <si>
    <t>不平等</t>
    <rPh sb="0" eb="3">
      <t>フビョウドウ</t>
    </rPh>
    <phoneticPr fontId="3"/>
  </si>
  <si>
    <t>移民</t>
    <rPh sb="0" eb="2">
      <t>イミン</t>
    </rPh>
    <phoneticPr fontId="3"/>
  </si>
  <si>
    <t>すべてのグループ</t>
    <phoneticPr fontId="3"/>
  </si>
  <si>
    <t>経済的な健全性</t>
    <rPh sb="0" eb="2">
      <t>ケイザイ</t>
    </rPh>
    <rPh sb="2" eb="3">
      <t>テキ</t>
    </rPh>
    <rPh sb="4" eb="6">
      <t>ケンゼン</t>
    </rPh>
    <rPh sb="6" eb="7">
      <t>セイ</t>
    </rPh>
    <phoneticPr fontId="3"/>
  </si>
  <si>
    <t>経済的な多様性</t>
    <rPh sb="0" eb="2">
      <t>ケイザイ</t>
    </rPh>
    <rPh sb="2" eb="3">
      <t>テキ</t>
    </rPh>
    <rPh sb="4" eb="6">
      <t>タヨウ</t>
    </rPh>
    <rPh sb="6" eb="7">
      <t>セイ</t>
    </rPh>
    <phoneticPr fontId="3"/>
  </si>
  <si>
    <t>政治的安定性</t>
    <rPh sb="0" eb="3">
      <t>セイジテキ</t>
    </rPh>
    <rPh sb="3" eb="6">
      <t>アンテイセイ</t>
    </rPh>
    <phoneticPr fontId="3"/>
  </si>
  <si>
    <t>政治参加・透明性</t>
    <rPh sb="0" eb="4">
      <t>セイジサンカ</t>
    </rPh>
    <rPh sb="5" eb="8">
      <t>トウメイセイ</t>
    </rPh>
    <phoneticPr fontId="3"/>
  </si>
  <si>
    <t>行政的能力</t>
    <rPh sb="0" eb="3">
      <t>ギョウセイテキ</t>
    </rPh>
    <rPh sb="3" eb="5">
      <t>ノウリョク</t>
    </rPh>
    <phoneticPr fontId="3"/>
  </si>
  <si>
    <t>予算的能力</t>
    <rPh sb="0" eb="3">
      <t>ヨサンテキ</t>
    </rPh>
    <rPh sb="3" eb="5">
      <t>ノウリョク</t>
    </rPh>
    <phoneticPr fontId="3"/>
  </si>
  <si>
    <t>安全と保証</t>
    <rPh sb="0" eb="2">
      <t>アンゼン</t>
    </rPh>
    <rPh sb="3" eb="5">
      <t>ホショウ</t>
    </rPh>
    <phoneticPr fontId="3"/>
  </si>
  <si>
    <t>土地利用計画</t>
    <rPh sb="0" eb="6">
      <t>トチリヨウケイカク</t>
    </rPh>
    <phoneticPr fontId="3"/>
  </si>
  <si>
    <t>関連データへのアクセス</t>
    <rPh sb="0" eb="2">
      <t>カンレン</t>
    </rPh>
    <phoneticPr fontId="3"/>
  </si>
  <si>
    <t>コミュニティへの参加</t>
    <rPh sb="8" eb="10">
      <t>サンカ</t>
    </rPh>
    <phoneticPr fontId="3"/>
  </si>
  <si>
    <t>急速な都市化</t>
    <rPh sb="0" eb="2">
      <t>キュウソク</t>
    </rPh>
    <rPh sb="3" eb="5">
      <t>トシ</t>
    </rPh>
    <rPh sb="5" eb="6">
      <t>カ</t>
    </rPh>
    <phoneticPr fontId="3"/>
  </si>
  <si>
    <t>リソースの入手可能性</t>
    <rPh sb="5" eb="10">
      <t>ニュウシュカノウセイ</t>
    </rPh>
    <phoneticPr fontId="3"/>
  </si>
  <si>
    <t>インフラの容量</t>
    <rPh sb="5" eb="7">
      <t>ヨウリョウ</t>
    </rPh>
    <phoneticPr fontId="3"/>
  </si>
  <si>
    <r>
      <t>CO</t>
    </r>
    <r>
      <rPr>
        <b/>
        <sz val="9"/>
        <color theme="1"/>
        <rFont val="游ゴシック"/>
        <family val="3"/>
        <charset val="128"/>
        <scheme val="minor"/>
      </rPr>
      <t>2</t>
    </r>
    <r>
      <rPr>
        <b/>
        <sz val="11"/>
        <color theme="1"/>
        <rFont val="游ゴシック"/>
        <family val="3"/>
        <charset val="128"/>
        <scheme val="minor"/>
      </rPr>
      <t>/温室効果ガス削減目標</t>
    </r>
    <rPh sb="4" eb="6">
      <t>オンシツ</t>
    </rPh>
    <rPh sb="6" eb="8">
      <t>コウカ</t>
    </rPh>
    <rPh sb="10" eb="12">
      <t>サクゲン</t>
    </rPh>
    <rPh sb="12" eb="14">
      <t>モクヒョウ</t>
    </rPh>
    <phoneticPr fontId="3"/>
  </si>
  <si>
    <t>気候変動への適応、レジリエント（強靭）な地域づくりの目標があれば、記載してください。</t>
    <phoneticPr fontId="3"/>
  </si>
  <si>
    <t>Hazard</t>
  </si>
  <si>
    <t>Probability</t>
  </si>
  <si>
    <t>Impact</t>
  </si>
  <si>
    <t>Future Change In Frequency</t>
  </si>
  <si>
    <t>Future Change In Intensity</t>
  </si>
  <si>
    <t>Future Expected Magnitude</t>
  </si>
  <si>
    <t>Timeframe</t>
  </si>
  <si>
    <t>日本事務局からGCoMに報告する項目（以下同じ。）</t>
    <rPh sb="0" eb="2">
      <t>ニホン</t>
    </rPh>
    <rPh sb="2" eb="5">
      <t>ジムキョク</t>
    </rPh>
    <rPh sb="12" eb="14">
      <t>ホウコク</t>
    </rPh>
    <rPh sb="16" eb="18">
      <t>コウモク</t>
    </rPh>
    <rPh sb="19" eb="21">
      <t>イカ</t>
    </rPh>
    <rPh sb="21" eb="22">
      <t>オナ</t>
    </rPh>
    <phoneticPr fontId="3"/>
  </si>
  <si>
    <t>「持続可能なエネルギーアクションプラン」では、農業における水稲や果樹への影響、自然災害、健康における死亡リスク、
熱中症などの増加が挙げられており、これら気候変動の影響に対応していく。</t>
    <phoneticPr fontId="3"/>
  </si>
  <si>
    <t>Source System</t>
  </si>
  <si>
    <t>Source City Id</t>
  </si>
  <si>
    <t>GCoM City Id</t>
  </si>
  <si>
    <t>City Name</t>
  </si>
  <si>
    <t>Country Iso Code</t>
  </si>
  <si>
    <t>Target Type</t>
  </si>
  <si>
    <t>Target Year</t>
  </si>
  <si>
    <t>Target Percentage</t>
  </si>
  <si>
    <t>Base Year</t>
  </si>
  <si>
    <t>Base Year Emissions</t>
  </si>
  <si>
    <t>Target Year Emissions</t>
  </si>
  <si>
    <t>Emission Year</t>
  </si>
  <si>
    <t>Total Emissions</t>
  </si>
  <si>
    <t>Buildings Emissions</t>
  </si>
  <si>
    <t>Transport Emissions</t>
  </si>
  <si>
    <t>Waste Emissions</t>
  </si>
  <si>
    <t>AFOLU Emissions</t>
  </si>
  <si>
    <t>IPPU Emissions</t>
  </si>
  <si>
    <t>Population</t>
  </si>
  <si>
    <t>MC JAPAN</t>
    <phoneticPr fontId="3"/>
  </si>
  <si>
    <t>JP</t>
    <phoneticPr fontId="3"/>
  </si>
  <si>
    <t>JP</t>
    <phoneticPr fontId="3"/>
  </si>
  <si>
    <t>自治体名（日本語表記）</t>
    <rPh sb="0" eb="3">
      <t>ジチタイ</t>
    </rPh>
    <rPh sb="3" eb="4">
      <t>メイ</t>
    </rPh>
    <rPh sb="5" eb="8">
      <t>ニホンゴ</t>
    </rPh>
    <rPh sb="8" eb="10">
      <t>ヒョウキ</t>
    </rPh>
    <phoneticPr fontId="3"/>
  </si>
  <si>
    <t>自治体名（英語表記）</t>
    <rPh sb="0" eb="3">
      <t>ジチタイ</t>
    </rPh>
    <rPh sb="3" eb="4">
      <t>メイ</t>
    </rPh>
    <rPh sb="5" eb="7">
      <t>エイゴ</t>
    </rPh>
    <rPh sb="7" eb="9">
      <t>ヒョウキ</t>
    </rPh>
    <phoneticPr fontId="3"/>
  </si>
  <si>
    <t>➁</t>
    <phoneticPr fontId="3"/>
  </si>
  <si>
    <t>➀</t>
    <phoneticPr fontId="3"/>
  </si>
  <si>
    <t>➀</t>
    <phoneticPr fontId="3"/>
  </si>
  <si>
    <t>③ ❶又は❷の将来予測（主にA-PLATの項目）</t>
    <rPh sb="3" eb="4">
      <t>マタ</t>
    </rPh>
    <rPh sb="7" eb="9">
      <t>ショウライ</t>
    </rPh>
    <rPh sb="9" eb="11">
      <t>ヨソク</t>
    </rPh>
    <rPh sb="12" eb="13">
      <t>オモ</t>
    </rPh>
    <rPh sb="21" eb="23">
      <t>コウモク</t>
    </rPh>
    <phoneticPr fontId="3"/>
  </si>
  <si>
    <t>❶（自然災害、健康など）</t>
    <rPh sb="2" eb="4">
      <t>シゼン</t>
    </rPh>
    <rPh sb="4" eb="6">
      <t>サイガイ</t>
    </rPh>
    <rPh sb="7" eb="9">
      <t>ケンコウ</t>
    </rPh>
    <phoneticPr fontId="3"/>
  </si>
  <si>
    <t>❷（気温、降水量）</t>
    <rPh sb="2" eb="4">
      <t>キオン</t>
    </rPh>
    <rPh sb="5" eb="8">
      <t>コウスイリョウ</t>
    </rPh>
    <phoneticPr fontId="3"/>
  </si>
  <si>
    <t>首長誓約推進協議会における広域連携戦略</t>
    <rPh sb="0" eb="2">
      <t>シュチョウ</t>
    </rPh>
    <rPh sb="2" eb="4">
      <t>セイヤク</t>
    </rPh>
    <rPh sb="4" eb="6">
      <t>スイシン</t>
    </rPh>
    <rPh sb="6" eb="9">
      <t>キョウギカイ</t>
    </rPh>
    <rPh sb="13" eb="15">
      <t>コウイキ</t>
    </rPh>
    <rPh sb="15" eb="17">
      <t>レンケイ</t>
    </rPh>
    <rPh sb="17" eb="19">
      <t>センリャク</t>
    </rPh>
    <phoneticPr fontId="3"/>
  </si>
  <si>
    <t>首長誓約推進協議会</t>
    <rPh sb="4" eb="6">
      <t>スイシン</t>
    </rPh>
    <rPh sb="6" eb="9">
      <t>キョウギカイ</t>
    </rPh>
    <phoneticPr fontId="3"/>
  </si>
  <si>
    <t>３市が持つ資源を最大限に活用し、連携を促進することで、取組の相乗効果を高めていくとともに、１つの市ではできなかった新たな取組の創出にもつなげていく。</t>
    <phoneticPr fontId="3"/>
  </si>
  <si>
    <t>次世代自動車の普及促進、都市間連携による一斉行動、活動に関する情報共有、ネットワークの形成</t>
    <rPh sb="0" eb="3">
      <t>ジセダイ</t>
    </rPh>
    <rPh sb="3" eb="6">
      <t>ジドウシャ</t>
    </rPh>
    <rPh sb="7" eb="9">
      <t>フキュウ</t>
    </rPh>
    <rPh sb="9" eb="11">
      <t>ソクシン</t>
    </rPh>
    <rPh sb="12" eb="14">
      <t>トシ</t>
    </rPh>
    <rPh sb="14" eb="15">
      <t>カン</t>
    </rPh>
    <rPh sb="15" eb="17">
      <t>レンケイ</t>
    </rPh>
    <rPh sb="20" eb="22">
      <t>イッセイ</t>
    </rPh>
    <rPh sb="22" eb="24">
      <t>コウドウ</t>
    </rPh>
    <rPh sb="25" eb="27">
      <t>カツドウ</t>
    </rPh>
    <rPh sb="28" eb="29">
      <t>カン</t>
    </rPh>
    <rPh sb="31" eb="33">
      <t>ジョウホウ</t>
    </rPh>
    <rPh sb="33" eb="35">
      <t>キョウユウ</t>
    </rPh>
    <rPh sb="43" eb="45">
      <t>ケイセイ</t>
    </rPh>
    <phoneticPr fontId="3"/>
  </si>
  <si>
    <t>スマートハウスの普及促進、○○市版環境減税（スマートハウス減税）、エコライフに関する相談・助言などを通じて、住宅等のスマート化を促進し、暮らしの低炭素化を図る。</t>
    <phoneticPr fontId="3"/>
  </si>
  <si>
    <t>○○市地球温暖化防止行動計画</t>
    <phoneticPr fontId="3"/>
  </si>
  <si>
    <t>都市間連携による持続可能なエネルギーアクションプラン</t>
    <phoneticPr fontId="3"/>
  </si>
  <si>
    <t>③-❷</t>
    <phoneticPr fontId="3"/>
  </si>
  <si>
    <r>
      <t>地域熱供給の投入エネルギー、熱生産量については、日本事務局は、平成30年度熱供給便覧のデータを市区町村ごとに集計し、「市区町村エネルギー・CO</t>
    </r>
    <r>
      <rPr>
        <sz val="9"/>
        <color theme="1"/>
        <rFont val="游ゴシック"/>
        <family val="3"/>
        <charset val="128"/>
        <scheme val="minor"/>
      </rPr>
      <t>2</t>
    </r>
    <r>
      <rPr>
        <sz val="11"/>
        <color theme="1"/>
        <rFont val="游ゴシック"/>
        <family val="2"/>
        <charset val="128"/>
        <scheme val="minor"/>
      </rPr>
      <t>データ集」に掲載していますので参照してください。</t>
    </r>
    <phoneticPr fontId="3"/>
  </si>
  <si>
    <t>エネルギー消費量のデータの報告は、必須ではありませんが（GCoMには報告しません。）、地域の気候エネルギー政策の立案に立っての重要なデータになりますので、データベースとして、収集・整理しておくことをお勧めします。温対法に基づき、実行計画(区域施策編)を策定した際に、エネルギーデータがある場合は、そのデータをそのまま記入してください。なお、日本事務局では、全国のエネルギーバランス表（詳細表）の部門・業種別、エネルギー種別の消費・投入量を、市区町村ごとに、各種の指標によって下表の分類で按分し、「インベントリデータ集」(https://covenantofmayors-japan.jp/helpful-information/inventorydata/)に掲載していますので、インベントリ作成の経験のない自治体などは適宜、参照してください（2013年度～2020年度）。</t>
    <rPh sb="5" eb="8">
      <t>ショウヒリョウ</t>
    </rPh>
    <rPh sb="13" eb="15">
      <t>ホウコク</t>
    </rPh>
    <rPh sb="17" eb="19">
      <t>ヒッス</t>
    </rPh>
    <rPh sb="34" eb="36">
      <t>ホウコク</t>
    </rPh>
    <rPh sb="43" eb="45">
      <t>チイキ</t>
    </rPh>
    <rPh sb="46" eb="48">
      <t>キコウ</t>
    </rPh>
    <rPh sb="53" eb="55">
      <t>セイサク</t>
    </rPh>
    <rPh sb="56" eb="58">
      <t>リツアン</t>
    </rPh>
    <rPh sb="59" eb="60">
      <t>タ</t>
    </rPh>
    <rPh sb="63" eb="65">
      <t>ジュウヨウ</t>
    </rPh>
    <rPh sb="87" eb="89">
      <t>シュウシュウ</t>
    </rPh>
    <rPh sb="90" eb="92">
      <t>セイリ</t>
    </rPh>
    <rPh sb="100" eb="101">
      <t>スス</t>
    </rPh>
    <rPh sb="106" eb="109">
      <t>オンタイホウ</t>
    </rPh>
    <rPh sb="110" eb="111">
      <t>モト</t>
    </rPh>
    <rPh sb="114" eb="116">
      <t>ジッコウ</t>
    </rPh>
    <rPh sb="116" eb="118">
      <t>ケイカク</t>
    </rPh>
    <rPh sb="119" eb="121">
      <t>クイキ</t>
    </rPh>
    <rPh sb="121" eb="123">
      <t>シサク</t>
    </rPh>
    <rPh sb="123" eb="124">
      <t>ヘン</t>
    </rPh>
    <rPh sb="126" eb="128">
      <t>サクテイ</t>
    </rPh>
    <rPh sb="130" eb="131">
      <t>サイ</t>
    </rPh>
    <rPh sb="144" eb="146">
      <t>バアイ</t>
    </rPh>
    <rPh sb="158" eb="160">
      <t>キニュウ</t>
    </rPh>
    <rPh sb="346" eb="348">
      <t>サクセイ</t>
    </rPh>
    <rPh sb="349" eb="351">
      <t>ケイケン</t>
    </rPh>
    <rPh sb="354" eb="357">
      <t>ジチタイ</t>
    </rPh>
    <rPh sb="360" eb="362">
      <t>テキギ</t>
    </rPh>
    <phoneticPr fontId="3"/>
  </si>
  <si>
    <t>自治体の廃棄物発電からの電力供給量、熱供給量などの実績については、日本事務局は、平成30年度一般廃棄物処理実態調査結果焼却施設（溶融施設含む）のデータを「インベントリデータ集」に掲載していますので参照してください。</t>
    <phoneticPr fontId="3"/>
  </si>
  <si>
    <t>2013年度末のコジェネの投入エネルギー及び発電電力量については、日本事務局は市区町村別に推計していますので、「インベントリデータ集」を参照してください。</t>
    <phoneticPr fontId="3"/>
  </si>
  <si>
    <t>固定価格買取制度における再生可能エネルギー発電設備については、市区町村別の導入状況（件数、kW）が資源エネルギー庁の　https://www.fit-portal.go.jp/PublicInfoSummary　において公表されています。
なお、日本事務局は、これに基づき、市区町村ごとに、2013年度～2020年度の各年度末の再エネ電力の発電電力量（GJ）を推計していますので、「インベントリデータ集」を参照してください。</t>
    <phoneticPr fontId="3"/>
  </si>
  <si>
    <t>エネルギー消費量のデータの報告は、必須ではありませんが（GCoMには報告しません。）、地域の気候エネルギー政策の立案に立っての重要なデータになりますので、データベースとして、収集・整理しておくことをお勧めします。温対法に基づき、実行計画（区域施策編）を策定した際に、エネルギーデータがある場合は、そのデータをそのまま記入してください。なお、日本事務局では、全国のエネルギーバランス表（詳細表）の部門・業種別、エネルギー種別の消費・投入量を、市区町村ごとに、各種の指標によって下表の分類で按分し、「インベントリデータ集」(https://covenantofmayors-japan.jp/helpful-information/inventorydata/)に掲載していますので、インベントリ作成の経験のない自治体などは、適宜参照してください（2013年度～2020年度）。</t>
    <rPh sb="5" eb="8">
      <t>ショウヒリョウ</t>
    </rPh>
    <rPh sb="13" eb="15">
      <t>ホウコク</t>
    </rPh>
    <rPh sb="17" eb="19">
      <t>ヒッス</t>
    </rPh>
    <rPh sb="34" eb="36">
      <t>ホウコク</t>
    </rPh>
    <rPh sb="43" eb="45">
      <t>チイキ</t>
    </rPh>
    <rPh sb="46" eb="48">
      <t>キコウ</t>
    </rPh>
    <rPh sb="53" eb="55">
      <t>セイサク</t>
    </rPh>
    <rPh sb="56" eb="58">
      <t>リツアン</t>
    </rPh>
    <rPh sb="59" eb="60">
      <t>タ</t>
    </rPh>
    <rPh sb="63" eb="65">
      <t>ジュウヨウ</t>
    </rPh>
    <rPh sb="87" eb="89">
      <t>シュウシュウ</t>
    </rPh>
    <rPh sb="90" eb="92">
      <t>セイリ</t>
    </rPh>
    <rPh sb="100" eb="101">
      <t>スス</t>
    </rPh>
    <rPh sb="106" eb="109">
      <t>オンタイホウ</t>
    </rPh>
    <rPh sb="110" eb="111">
      <t>モト</t>
    </rPh>
    <rPh sb="114" eb="116">
      <t>ジッコウ</t>
    </rPh>
    <rPh sb="116" eb="118">
      <t>ケイカク</t>
    </rPh>
    <rPh sb="119" eb="121">
      <t>クイキ</t>
    </rPh>
    <rPh sb="121" eb="123">
      <t>シサク</t>
    </rPh>
    <rPh sb="123" eb="124">
      <t>ヘン</t>
    </rPh>
    <rPh sb="126" eb="128">
      <t>サクテイ</t>
    </rPh>
    <rPh sb="130" eb="131">
      <t>サイ</t>
    </rPh>
    <rPh sb="144" eb="146">
      <t>バアイ</t>
    </rPh>
    <rPh sb="158" eb="160">
      <t>キニュウ</t>
    </rPh>
    <rPh sb="346" eb="348">
      <t>サクセイ</t>
    </rPh>
    <rPh sb="349" eb="351">
      <t>ケイケン</t>
    </rPh>
    <rPh sb="354" eb="357">
      <t>ジチタイ</t>
    </rPh>
    <rPh sb="361" eb="363">
      <t>テキギ</t>
    </rPh>
    <phoneticPr fontId="3"/>
  </si>
  <si>
    <t>自治体の廃棄物発電からの電力供給量、熱供給量などの実績については、日本事務局は、一般廃棄物処理実態調査結果焼却施設（溶融施設含む）のデータを「インベントリデータ集」に掲載していますので参照してください。</t>
    <rPh sb="80" eb="81">
      <t>シュウ</t>
    </rPh>
    <phoneticPr fontId="3"/>
  </si>
  <si>
    <r>
      <t>2013年度末のコジェネの投入エネルギー及び発電電力量については、日本事務局は市区町村別に推計していますので、「インベントリデータ集」を参照してください（</t>
    </r>
    <r>
      <rPr>
        <sz val="11"/>
        <color theme="1"/>
        <rFont val="游ゴシック"/>
        <family val="3"/>
        <charset val="128"/>
        <scheme val="minor"/>
      </rPr>
      <t>2013年度以外のコジェネのデータは推計していません。</t>
    </r>
    <r>
      <rPr>
        <sz val="11"/>
        <color theme="1"/>
        <rFont val="游ゴシック"/>
        <family val="2"/>
        <charset val="128"/>
        <scheme val="minor"/>
      </rPr>
      <t>）。</t>
    </r>
    <rPh sb="81" eb="83">
      <t>ネンド</t>
    </rPh>
    <rPh sb="83" eb="85">
      <t>イガイ</t>
    </rPh>
    <rPh sb="95" eb="97">
      <t>スイケイ</t>
    </rPh>
    <phoneticPr fontId="3"/>
  </si>
  <si>
    <t>地域熱供給の投入エネルギー、熱生産量については、日本事務局は、熱供給便覧のデータを市区町村ごとに集計し、「インベントリデータ集」に掲載していますので参照してください。</t>
    <phoneticPr fontId="3"/>
  </si>
  <si>
    <r>
      <t>CO</t>
    </r>
    <r>
      <rPr>
        <b/>
        <sz val="9"/>
        <color theme="1"/>
        <rFont val="游ゴシック"/>
        <family val="3"/>
        <charset val="128"/>
        <scheme val="minor"/>
      </rPr>
      <t>2</t>
    </r>
    <r>
      <rPr>
        <b/>
        <sz val="11"/>
        <color theme="1"/>
        <rFont val="游ゴシック"/>
        <family val="3"/>
        <charset val="128"/>
        <scheme val="minor"/>
      </rPr>
      <t>排出係数（2018年度）</t>
    </r>
    <rPh sb="3" eb="5">
      <t>ハイシュツ</t>
    </rPh>
    <rPh sb="5" eb="7">
      <t>ケイスウ</t>
    </rPh>
    <rPh sb="12" eb="14">
      <t>ネンド</t>
    </rPh>
    <phoneticPr fontId="3"/>
  </si>
  <si>
    <t>t-CO2/kWh</t>
  </si>
  <si>
    <t>t-CO2/GJ</t>
  </si>
  <si>
    <t>目標の出典（計画名等）</t>
    <rPh sb="0" eb="2">
      <t>モクヒョウ</t>
    </rPh>
    <rPh sb="3" eb="5">
      <t>シュッテン</t>
    </rPh>
    <rPh sb="6" eb="8">
      <t>ケイカク</t>
    </rPh>
    <rPh sb="8" eb="9">
      <t>メイ</t>
    </rPh>
    <rPh sb="9" eb="10">
      <t>トウ</t>
    </rPh>
    <phoneticPr fontId="3"/>
  </si>
  <si>
    <t>新規</t>
    <rPh sb="0" eb="2">
      <t>シンキ</t>
    </rPh>
    <phoneticPr fontId="3"/>
  </si>
  <si>
    <t>継続</t>
    <rPh sb="0" eb="2">
      <t>ケイゾク</t>
    </rPh>
    <phoneticPr fontId="3"/>
  </si>
  <si>
    <t>例：「自治体カルテ」、「世界首長誓約/日本提供のインベントリデータ」　等</t>
    <rPh sb="0" eb="1">
      <t>レイ</t>
    </rPh>
    <rPh sb="3" eb="6">
      <t>ジチタイ</t>
    </rPh>
    <rPh sb="12" eb="18">
      <t>セカイシュチョウセイヤク</t>
    </rPh>
    <rPh sb="19" eb="21">
      <t>ニホン</t>
    </rPh>
    <rPh sb="21" eb="23">
      <t>テイキョウ</t>
    </rPh>
    <rPh sb="35" eb="36">
      <t>トウ</t>
    </rPh>
    <phoneticPr fontId="3"/>
  </si>
  <si>
    <t>データの元となる資料名</t>
    <rPh sb="4" eb="5">
      <t>モト</t>
    </rPh>
    <rPh sb="8" eb="10">
      <t>シリョウ</t>
    </rPh>
    <rPh sb="10" eb="11">
      <t>メイ</t>
    </rPh>
    <phoneticPr fontId="3"/>
  </si>
  <si>
    <t>排出量計（t-CO2）
又は注釈記号</t>
    <rPh sb="0" eb="2">
      <t>ハイシュツ</t>
    </rPh>
    <rPh sb="2" eb="3">
      <t>リョウ</t>
    </rPh>
    <rPh sb="3" eb="4">
      <t>ケイ</t>
    </rPh>
    <rPh sb="12" eb="13">
      <t>マタ</t>
    </rPh>
    <rPh sb="14" eb="16">
      <t>チュウシャク</t>
    </rPh>
    <rPh sb="16" eb="18">
      <t>キゴウ</t>
    </rPh>
    <phoneticPr fontId="3"/>
  </si>
  <si>
    <t>なお、世界事務局より交付されるバッジは、12月末時点のデータをもとに翌年の春に交付されます。</t>
    <rPh sb="3" eb="8">
      <t>セカイジムキョク</t>
    </rPh>
    <rPh sb="10" eb="12">
      <t>コウフ</t>
    </rPh>
    <rPh sb="22" eb="23">
      <t>ガツ</t>
    </rPh>
    <rPh sb="23" eb="24">
      <t>マツ</t>
    </rPh>
    <rPh sb="24" eb="26">
      <t>ジテン</t>
    </rPh>
    <rPh sb="34" eb="36">
      <t>ヨクネン</t>
    </rPh>
    <rPh sb="37" eb="38">
      <t>ハル</t>
    </rPh>
    <rPh sb="39" eb="41">
      <t>コウフ</t>
    </rPh>
    <phoneticPr fontId="3"/>
  </si>
  <si>
    <t>モニタリング報告書作成について</t>
    <rPh sb="6" eb="9">
      <t>ホウコクショ</t>
    </rPh>
    <rPh sb="9" eb="11">
      <t>サクセイ</t>
    </rPh>
    <phoneticPr fontId="3"/>
  </si>
  <si>
    <t>info@covenantofmayors-japan.jp</t>
  </si>
  <si>
    <r>
      <t>エネルギー消費</t>
    </r>
    <r>
      <rPr>
        <sz val="11"/>
        <color theme="1"/>
        <rFont val="游ゴシック"/>
        <family val="3"/>
        <charset val="128"/>
        <scheme val="minor"/>
      </rPr>
      <t>(表2-2)</t>
    </r>
    <rPh sb="8" eb="9">
      <t>ヒョウ</t>
    </rPh>
    <phoneticPr fontId="3"/>
  </si>
  <si>
    <r>
      <t>エネルギー生産</t>
    </r>
    <r>
      <rPr>
        <sz val="11"/>
        <color theme="1"/>
        <rFont val="游ゴシック"/>
        <family val="3"/>
        <charset val="128"/>
        <scheme val="minor"/>
      </rPr>
      <t xml:space="preserve"> (表2-3～表2-7)</t>
    </r>
    <rPh sb="9" eb="10">
      <t>ヒョウ</t>
    </rPh>
    <rPh sb="14" eb="15">
      <t>ヒョウ</t>
    </rPh>
    <phoneticPr fontId="3"/>
  </si>
  <si>
    <r>
      <t>地域におけるエネルギー生産量のデータは、地域の気候エネルギー政策の立案にとって重要なデータになりますので、データベースとして、収集・整理しておくことをお勧めします。
なお、エネルギー生産に伴うCO</t>
    </r>
    <r>
      <rPr>
        <sz val="9"/>
        <color theme="1"/>
        <rFont val="游ゴシック"/>
        <family val="3"/>
        <charset val="128"/>
        <scheme val="minor"/>
      </rPr>
      <t>2</t>
    </r>
    <r>
      <rPr>
        <sz val="11"/>
        <color theme="1"/>
        <rFont val="游ゴシック"/>
        <family val="2"/>
        <charset val="128"/>
        <scheme val="minor"/>
      </rPr>
      <t>排出量の報告は必須です(表2-9「エネルギー起源CO</t>
    </r>
    <r>
      <rPr>
        <vertAlign val="subscript"/>
        <sz val="11"/>
        <color theme="1"/>
        <rFont val="游ゴシック"/>
        <family val="3"/>
        <charset val="128"/>
        <scheme val="minor"/>
      </rPr>
      <t>2</t>
    </r>
    <r>
      <rPr>
        <sz val="11"/>
        <color theme="1"/>
        <rFont val="游ゴシック"/>
        <family val="2"/>
        <charset val="128"/>
        <scheme val="minor"/>
      </rPr>
      <t>」)（未推計などは、注釈記号を使用）。</t>
    </r>
    <rPh sb="0" eb="2">
      <t>チイキ</t>
    </rPh>
    <rPh sb="11" eb="13">
      <t>セイサン</t>
    </rPh>
    <rPh sb="13" eb="14">
      <t>リョウ</t>
    </rPh>
    <rPh sb="20" eb="22">
      <t>チイキ</t>
    </rPh>
    <rPh sb="23" eb="25">
      <t>キコウ</t>
    </rPh>
    <rPh sb="30" eb="32">
      <t>セイサク</t>
    </rPh>
    <rPh sb="33" eb="35">
      <t>リツアン</t>
    </rPh>
    <rPh sb="39" eb="41">
      <t>ジュウヨウ</t>
    </rPh>
    <rPh sb="63" eb="65">
      <t>シュウシュウ</t>
    </rPh>
    <rPh sb="66" eb="68">
      <t>セイリ</t>
    </rPh>
    <rPh sb="76" eb="77">
      <t>スス</t>
    </rPh>
    <rPh sb="91" eb="93">
      <t>セイサン</t>
    </rPh>
    <rPh sb="94" eb="95">
      <t>トモナ</t>
    </rPh>
    <rPh sb="99" eb="101">
      <t>ハイシュツ</t>
    </rPh>
    <rPh sb="101" eb="102">
      <t>リョウ</t>
    </rPh>
    <rPh sb="103" eb="105">
      <t>ホウコク</t>
    </rPh>
    <rPh sb="106" eb="108">
      <t>ヒッシュ</t>
    </rPh>
    <rPh sb="111" eb="112">
      <t>ヒョウ</t>
    </rPh>
    <rPh sb="121" eb="123">
      <t>キゲン</t>
    </rPh>
    <rPh sb="129" eb="130">
      <t>ミ</t>
    </rPh>
    <rPh sb="130" eb="132">
      <t>スイケイ</t>
    </rPh>
    <rPh sb="136" eb="138">
      <t>チュウシャク</t>
    </rPh>
    <rPh sb="138" eb="140">
      <t>キゴウ</t>
    </rPh>
    <rPh sb="141" eb="143">
      <t>シヨウ</t>
    </rPh>
    <phoneticPr fontId="3"/>
  </si>
  <si>
    <r>
      <t>温室効果ガス排出量</t>
    </r>
    <r>
      <rPr>
        <sz val="11"/>
        <color theme="1"/>
        <rFont val="游ゴシック"/>
        <family val="3"/>
        <charset val="128"/>
        <scheme val="minor"/>
      </rPr>
      <t>(表2-8)</t>
    </r>
    <rPh sb="0" eb="2">
      <t>オンシツ</t>
    </rPh>
    <rPh sb="2" eb="4">
      <t>コウカ</t>
    </rPh>
    <rPh sb="6" eb="8">
      <t>ハイシュツ</t>
    </rPh>
    <rPh sb="8" eb="9">
      <t>リョウ</t>
    </rPh>
    <rPh sb="10" eb="11">
      <t>ヒョウ</t>
    </rPh>
    <phoneticPr fontId="3"/>
  </si>
  <si>
    <r>
      <t>CO</t>
    </r>
    <r>
      <rPr>
        <b/>
        <sz val="9"/>
        <color theme="1"/>
        <rFont val="游ゴシック"/>
        <family val="3"/>
        <charset val="128"/>
        <scheme val="minor"/>
      </rPr>
      <t>2</t>
    </r>
    <r>
      <rPr>
        <b/>
        <sz val="11"/>
        <color theme="1"/>
        <rFont val="游ゴシック"/>
        <family val="3"/>
        <charset val="128"/>
        <scheme val="minor"/>
      </rPr>
      <t>換算温室効果ガス排出量</t>
    </r>
    <r>
      <rPr>
        <sz val="11"/>
        <color theme="1"/>
        <rFont val="游ゴシック"/>
        <family val="3"/>
        <charset val="128"/>
        <scheme val="minor"/>
      </rPr>
      <t>(表2-9)</t>
    </r>
    <rPh sb="3" eb="5">
      <t>カンサン</t>
    </rPh>
    <rPh sb="5" eb="7">
      <t>オンシツ</t>
    </rPh>
    <rPh sb="7" eb="9">
      <t>コウカ</t>
    </rPh>
    <rPh sb="11" eb="13">
      <t>ハイシュツ</t>
    </rPh>
    <rPh sb="13" eb="14">
      <t>リョウ</t>
    </rPh>
    <rPh sb="15" eb="16">
      <t>ヒョウ</t>
    </rPh>
    <phoneticPr fontId="3"/>
  </si>
  <si>
    <t>自治体の立地に則して記入してください。</t>
    <rPh sb="0" eb="3">
      <t>ジチタイ</t>
    </rPh>
    <rPh sb="4" eb="6">
      <t>リッチ</t>
    </rPh>
    <rPh sb="7" eb="8">
      <t>ソク</t>
    </rPh>
    <rPh sb="10" eb="12">
      <t>キニュウ</t>
    </rPh>
    <phoneticPr fontId="3"/>
  </si>
  <si>
    <r>
      <t>これも報告は必須ではありません（「インベントリデータ集」にも毎年度（2013-2020）の排出係数を掲載しており、下記はその引用です）。貴自治体独自で使用しているものがあれば下記してください。</t>
    </r>
    <r>
      <rPr>
        <u/>
        <sz val="11"/>
        <color theme="1"/>
        <rFont val="游ゴシック"/>
        <family val="3"/>
        <charset val="128"/>
        <scheme val="minor"/>
      </rPr>
      <t>ただし、「事業用電力」は地域によって排出係数が違うため、</t>
    </r>
    <rPh sb="3" eb="5">
      <t>ホウコク</t>
    </rPh>
    <rPh sb="6" eb="8">
      <t>ヒッス</t>
    </rPh>
    <rPh sb="30" eb="33">
      <t>マイネンド</t>
    </rPh>
    <rPh sb="45" eb="47">
      <t>ハイシュツ</t>
    </rPh>
    <rPh sb="47" eb="49">
      <t>ケイスウ</t>
    </rPh>
    <rPh sb="50" eb="52">
      <t>ケイサイ</t>
    </rPh>
    <rPh sb="57" eb="59">
      <t>カキ</t>
    </rPh>
    <rPh sb="62" eb="64">
      <t>インヨウ</t>
    </rPh>
    <rPh sb="68" eb="72">
      <t>キジチタイ</t>
    </rPh>
    <rPh sb="72" eb="74">
      <t>ドクジ</t>
    </rPh>
    <rPh sb="75" eb="77">
      <t>シヨウ</t>
    </rPh>
    <rPh sb="87" eb="89">
      <t>カキ</t>
    </rPh>
    <rPh sb="108" eb="110">
      <t>チイキ</t>
    </rPh>
    <rPh sb="114" eb="116">
      <t>ハイシュツ</t>
    </rPh>
    <rPh sb="116" eb="118">
      <t>ケイスウ</t>
    </rPh>
    <rPh sb="119" eb="120">
      <t>チガ</t>
    </rPh>
    <phoneticPr fontId="3"/>
  </si>
  <si>
    <r>
      <t>地域におけるエネルギー生産量のデータは、地域の気候エネルギー政策の立案にとって重要なデータになりますので、データベースとして、収集・整理しておくことをお勧めします。
なお、エネルギー生産に伴うCO</t>
    </r>
    <r>
      <rPr>
        <sz val="9"/>
        <color theme="1"/>
        <rFont val="游ゴシック"/>
        <family val="3"/>
        <charset val="128"/>
        <scheme val="minor"/>
      </rPr>
      <t>2</t>
    </r>
    <r>
      <rPr>
        <sz val="11"/>
        <color theme="1"/>
        <rFont val="游ゴシック"/>
        <family val="2"/>
        <charset val="128"/>
        <scheme val="minor"/>
      </rPr>
      <t>排出量の報告は必須です(表2-9「エネルギー起源CO2」)（未推計などは、注釈記号を使用）。</t>
    </r>
    <rPh sb="0" eb="2">
      <t>チイキ</t>
    </rPh>
    <rPh sb="11" eb="13">
      <t>セイサン</t>
    </rPh>
    <rPh sb="13" eb="14">
      <t>リョウ</t>
    </rPh>
    <rPh sb="20" eb="22">
      <t>チイキ</t>
    </rPh>
    <rPh sb="23" eb="25">
      <t>キコウ</t>
    </rPh>
    <rPh sb="30" eb="32">
      <t>セイサク</t>
    </rPh>
    <rPh sb="33" eb="35">
      <t>リツアン</t>
    </rPh>
    <rPh sb="39" eb="41">
      <t>ジュウヨウ</t>
    </rPh>
    <rPh sb="63" eb="65">
      <t>シュウシュウ</t>
    </rPh>
    <rPh sb="66" eb="68">
      <t>セイリ</t>
    </rPh>
    <rPh sb="76" eb="77">
      <t>スス</t>
    </rPh>
    <rPh sb="91" eb="93">
      <t>セイサン</t>
    </rPh>
    <rPh sb="94" eb="95">
      <t>トモナ</t>
    </rPh>
    <rPh sb="99" eb="101">
      <t>ハイシュツ</t>
    </rPh>
    <rPh sb="101" eb="102">
      <t>リョウ</t>
    </rPh>
    <rPh sb="103" eb="105">
      <t>ホウコク</t>
    </rPh>
    <rPh sb="106" eb="108">
      <t>ヒッシュ</t>
    </rPh>
    <rPh sb="129" eb="130">
      <t>ミ</t>
    </rPh>
    <rPh sb="130" eb="132">
      <t>スイケイ</t>
    </rPh>
    <rPh sb="136" eb="138">
      <t>チュウシャク</t>
    </rPh>
    <rPh sb="138" eb="140">
      <t>キゴウ</t>
    </rPh>
    <rPh sb="141" eb="143">
      <t>シヨウ</t>
    </rPh>
    <phoneticPr fontId="3"/>
  </si>
  <si>
    <r>
      <t>電気事業者別のCO</t>
    </r>
    <r>
      <rPr>
        <b/>
        <sz val="9"/>
        <rFont val="游ゴシック"/>
        <family val="3"/>
        <charset val="128"/>
        <scheme val="minor"/>
      </rPr>
      <t>2</t>
    </r>
    <r>
      <rPr>
        <b/>
        <sz val="11"/>
        <rFont val="游ゴシック"/>
        <family val="3"/>
        <charset val="128"/>
        <scheme val="minor"/>
      </rPr>
      <t>排出係数－2013年度実績－　調整後排出係数</t>
    </r>
    <phoneticPr fontId="3"/>
  </si>
  <si>
    <r>
      <t>報告が必須であると想定されるのは、</t>
    </r>
    <r>
      <rPr>
        <u/>
        <sz val="11"/>
        <color theme="1"/>
        <rFont val="游ゴシック"/>
        <family val="3"/>
        <charset val="128"/>
        <scheme val="minor"/>
      </rPr>
      <t>エネルギー起源のCO</t>
    </r>
    <r>
      <rPr>
        <u/>
        <sz val="9"/>
        <color theme="1"/>
        <rFont val="游ゴシック"/>
        <family val="3"/>
        <charset val="128"/>
        <scheme val="minor"/>
      </rPr>
      <t>2</t>
    </r>
    <r>
      <rPr>
        <u/>
        <sz val="11"/>
        <color theme="1"/>
        <rFont val="游ゴシック"/>
        <family val="3"/>
        <charset val="128"/>
        <scheme val="minor"/>
      </rPr>
      <t>の部門別排出量（合計量）</t>
    </r>
    <r>
      <rPr>
        <sz val="11"/>
        <color theme="1"/>
        <rFont val="游ゴシック"/>
        <family val="3"/>
        <charset val="128"/>
        <scheme val="minor"/>
      </rPr>
      <t>、</t>
    </r>
    <r>
      <rPr>
        <u/>
        <sz val="11"/>
        <color theme="1"/>
        <rFont val="游ゴシック"/>
        <family val="3"/>
        <charset val="128"/>
        <scheme val="minor"/>
      </rPr>
      <t>化石燃料起源及び他者からの電力・熱起源のCO</t>
    </r>
    <r>
      <rPr>
        <u/>
        <sz val="9"/>
        <color theme="1"/>
        <rFont val="游ゴシック"/>
        <family val="3"/>
        <charset val="128"/>
        <scheme val="minor"/>
      </rPr>
      <t>2</t>
    </r>
    <r>
      <rPr>
        <u/>
        <sz val="11"/>
        <color theme="1"/>
        <rFont val="游ゴシック"/>
        <family val="3"/>
        <charset val="128"/>
        <scheme val="minor"/>
      </rPr>
      <t>排出量（それぞれ合計量）</t>
    </r>
    <r>
      <rPr>
        <sz val="11"/>
        <color theme="1"/>
        <rFont val="游ゴシック"/>
        <family val="3"/>
        <charset val="128"/>
        <scheme val="minor"/>
      </rPr>
      <t>、</t>
    </r>
    <r>
      <rPr>
        <u/>
        <sz val="11"/>
        <color theme="1"/>
        <rFont val="游ゴシック"/>
        <family val="3"/>
        <charset val="128"/>
        <scheme val="minor"/>
      </rPr>
      <t>廃棄物起源の温室効果ガス</t>
    </r>
    <r>
      <rPr>
        <sz val="11"/>
        <color theme="1"/>
        <rFont val="游ゴシック"/>
        <family val="3"/>
        <charset val="128"/>
        <scheme val="minor"/>
      </rPr>
      <t>です。いずれも、未推計などの場合は、注釈記号を記入します。温対法に基づき、実行計画（区域施策編）を策定し、温室効果ガスの排出量を推計・公表している誓約自治体は、公表された基準年の値をそのまま記入してください。</t>
    </r>
    <r>
      <rPr>
        <u/>
        <sz val="11"/>
        <color theme="1"/>
        <rFont val="游ゴシック"/>
        <family val="3"/>
        <charset val="128"/>
        <scheme val="minor"/>
      </rPr>
      <t>表2-2にエネルギー消費量を記入した場合には、表2-8の値を乗じて、表2-9のエネルギー起源CO</t>
    </r>
    <r>
      <rPr>
        <u/>
        <sz val="9"/>
        <color theme="1"/>
        <rFont val="游ゴシック"/>
        <family val="3"/>
        <charset val="128"/>
        <scheme val="minor"/>
      </rPr>
      <t>2</t>
    </r>
    <r>
      <rPr>
        <u/>
        <sz val="11"/>
        <color theme="1"/>
        <rFont val="游ゴシック"/>
        <family val="3"/>
        <charset val="128"/>
        <scheme val="minor"/>
      </rPr>
      <t>は自動計算されます。</t>
    </r>
    <r>
      <rPr>
        <sz val="11"/>
        <color theme="1"/>
        <rFont val="游ゴシック"/>
        <family val="3"/>
        <charset val="128"/>
        <scheme val="minor"/>
      </rPr>
      <t xml:space="preserve">
なお、日本事務局では、全国のエネルギーバランス表（詳細表）の部門・業種別、エネルギー種別の消費・投入量を、市区町村ごとに、各種の指標によって按分し、これにCO</t>
    </r>
    <r>
      <rPr>
        <sz val="9"/>
        <color theme="1"/>
        <rFont val="游ゴシック"/>
        <family val="3"/>
        <charset val="128"/>
        <scheme val="minor"/>
      </rPr>
      <t>2</t>
    </r>
    <r>
      <rPr>
        <sz val="11"/>
        <color theme="1"/>
        <rFont val="游ゴシック"/>
        <family val="3"/>
        <charset val="128"/>
        <scheme val="minor"/>
      </rPr>
      <t>排出係数を乗じて、下表の分類でエネルギー起源CO</t>
    </r>
    <r>
      <rPr>
        <sz val="9"/>
        <color theme="1"/>
        <rFont val="游ゴシック"/>
        <family val="3"/>
        <charset val="128"/>
        <scheme val="minor"/>
      </rPr>
      <t>2</t>
    </r>
    <r>
      <rPr>
        <sz val="11"/>
        <color theme="1"/>
        <rFont val="游ゴシック"/>
        <family val="3"/>
        <charset val="128"/>
        <scheme val="minor"/>
      </rPr>
      <t>排出量を推計し、「インベントリデータ集」としてウェブサイトに掲載していますので、インベントリ作成の経験のない自治体などは、適宜参照してください（2013年度～2020年度）。https://covenantofmayors-japan.jp/helpful-information/inventorydata/
また、環境省は、全国、都道府県別の部門別のエネルギー起源CO</t>
    </r>
    <r>
      <rPr>
        <sz val="9"/>
        <color theme="1"/>
        <rFont val="游ゴシック"/>
        <family val="3"/>
        <charset val="128"/>
        <scheme val="minor"/>
      </rPr>
      <t>2</t>
    </r>
    <r>
      <rPr>
        <sz val="11"/>
        <color theme="1"/>
        <rFont val="游ゴシック"/>
        <family val="3"/>
        <charset val="128"/>
        <scheme val="minor"/>
      </rPr>
      <t>排出量を市区町村ごとに按分していますので、インベントリ作成の経験のない自治体などは、適宜参照してください（「自治体排出量カルテ」https://www.env.go.jp/policy/local_keikaku/tools/karte.html、2009年度～2017年度）。</t>
    </r>
    <rPh sb="9" eb="11">
      <t>ソウテイ</t>
    </rPh>
    <rPh sb="45" eb="47">
      <t>キゲン</t>
    </rPh>
    <rPh sb="58" eb="60">
      <t>キゲン</t>
    </rPh>
    <rPh sb="126" eb="128">
      <t>ジッコウ</t>
    </rPh>
    <rPh sb="128" eb="130">
      <t>ケイカク</t>
    </rPh>
    <rPh sb="131" eb="133">
      <t>クイキ</t>
    </rPh>
    <rPh sb="133" eb="135">
      <t>シサク</t>
    </rPh>
    <rPh sb="135" eb="136">
      <t>ヘン</t>
    </rPh>
    <rPh sb="138" eb="140">
      <t>サクテイ</t>
    </rPh>
    <rPh sb="216" eb="217">
      <t>ヒョウ</t>
    </rPh>
    <rPh sb="221" eb="222">
      <t>アタイ</t>
    </rPh>
    <rPh sb="223" eb="224">
      <t>ジョウ</t>
    </rPh>
    <rPh sb="404" eb="406">
      <t>サクセイ</t>
    </rPh>
    <rPh sb="407" eb="409">
      <t>ケイケン</t>
    </rPh>
    <rPh sb="412" eb="415">
      <t>ジチタイ</t>
    </rPh>
    <rPh sb="419" eb="421">
      <t>テキギ</t>
    </rPh>
    <rPh sb="572" eb="574">
      <t>サクセイ</t>
    </rPh>
    <rPh sb="575" eb="577">
      <t>ケイケン</t>
    </rPh>
    <rPh sb="580" eb="583">
      <t>ジチタイ</t>
    </rPh>
    <rPh sb="587" eb="589">
      <t>テキギ</t>
    </rPh>
    <phoneticPr fontId="3"/>
  </si>
  <si>
    <t>xx市温暖化対策実行計画（区域施策編）</t>
    <rPh sb="2" eb="3">
      <t>シ</t>
    </rPh>
    <rPh sb="3" eb="6">
      <t>オンダンカ</t>
    </rPh>
    <rPh sb="6" eb="8">
      <t>タイサク</t>
    </rPh>
    <rPh sb="8" eb="10">
      <t>ジッコウ</t>
    </rPh>
    <rPh sb="10" eb="12">
      <t>ケイカク</t>
    </rPh>
    <rPh sb="13" eb="15">
      <t>クイキ</t>
    </rPh>
    <rPh sb="15" eb="18">
      <t>シサクヘン</t>
    </rPh>
    <phoneticPr fontId="3"/>
  </si>
  <si>
    <r>
      <t xml:space="preserve">注：　自治体の2030年目標の基準年は統一しませんので、各自治体が採用する基準年を用いて下さい。この場合、2013年を自治体の基準年とすると国の削減目標はマイナス46％ですが、例えば、2005年が基準年であるとすると2030年の国の削減目標はマイナス41％、2000年ではマイナス41％、1990年ではマイナス37％となります。
</t>
    </r>
    <r>
      <rPr>
        <b/>
        <sz val="11"/>
        <color rgb="FFFF0000"/>
        <rFont val="游ゴシック"/>
        <family val="3"/>
        <charset val="128"/>
        <scheme val="minor"/>
      </rPr>
      <t>ただし、国と自治体の基準年が異なる場合、表1-1の２段目に、国の基準年に基づく自治体の削減目標も併せて記入してください（国の目標以上か否かの確認のため）。</t>
    </r>
    <rPh sb="169" eb="170">
      <t>クニ</t>
    </rPh>
    <rPh sb="171" eb="174">
      <t>ジチタイ</t>
    </rPh>
    <rPh sb="175" eb="178">
      <t>キジュンネン</t>
    </rPh>
    <rPh sb="179" eb="180">
      <t>コト</t>
    </rPh>
    <rPh sb="182" eb="184">
      <t>バアイ</t>
    </rPh>
    <rPh sb="185" eb="186">
      <t>ヒョウ</t>
    </rPh>
    <rPh sb="191" eb="193">
      <t>ダンメ</t>
    </rPh>
    <rPh sb="195" eb="196">
      <t>クニ</t>
    </rPh>
    <rPh sb="197" eb="200">
      <t>キジュンネン</t>
    </rPh>
    <rPh sb="201" eb="202">
      <t>モト</t>
    </rPh>
    <rPh sb="204" eb="207">
      <t>ジチタイ</t>
    </rPh>
    <rPh sb="208" eb="212">
      <t>サクゲンモクヒョウ</t>
    </rPh>
    <rPh sb="213" eb="214">
      <t>アワ</t>
    </rPh>
    <rPh sb="216" eb="218">
      <t>キニュウ</t>
    </rPh>
    <rPh sb="225" eb="226">
      <t>クニ</t>
    </rPh>
    <rPh sb="227" eb="229">
      <t>モクヒョウ</t>
    </rPh>
    <rPh sb="229" eb="231">
      <t>イジョウ</t>
    </rPh>
    <rPh sb="232" eb="233">
      <t>イナ</t>
    </rPh>
    <rPh sb="235" eb="237">
      <t>カクニン</t>
    </rPh>
    <phoneticPr fontId="3"/>
  </si>
  <si>
    <t>「世界首長誓約/日本」モニタリング報告　テンプレート「MyCovenant_Japan」</t>
    <rPh sb="1" eb="7">
      <t>セカイシュチョウセイヤク</t>
    </rPh>
    <rPh sb="8" eb="10">
      <t>ニホン</t>
    </rPh>
    <rPh sb="17" eb="19">
      <t>ホウコク</t>
    </rPh>
    <phoneticPr fontId="3"/>
  </si>
  <si>
    <t>誓約自治体は誓約書に署名後、2年ごとにモニタリング報告を日本事務局に提出します。</t>
    <rPh sb="0" eb="2">
      <t>セイヤク</t>
    </rPh>
    <rPh sb="2" eb="5">
      <t>ジチタイ</t>
    </rPh>
    <rPh sb="6" eb="9">
      <t>セイヤクショ</t>
    </rPh>
    <rPh sb="10" eb="13">
      <t>ショメイゴ</t>
    </rPh>
    <rPh sb="15" eb="16">
      <t>ネン</t>
    </rPh>
    <rPh sb="25" eb="27">
      <t>ホウコク</t>
    </rPh>
    <rPh sb="28" eb="30">
      <t>ニホン</t>
    </rPh>
    <rPh sb="30" eb="33">
      <t>ジムキョク</t>
    </rPh>
    <rPh sb="34" eb="36">
      <t>テイシュツ</t>
    </rPh>
    <phoneticPr fontId="3"/>
  </si>
  <si>
    <r>
      <t>このモニタリング報告書は、</t>
    </r>
    <r>
      <rPr>
        <b/>
        <sz val="11"/>
        <color theme="1"/>
        <rFont val="游ゴシック"/>
        <family val="3"/>
        <charset val="128"/>
        <scheme val="minor"/>
      </rPr>
      <t>自治体の環境政策のチェックリストとしてご活用ください。</t>
    </r>
    <rPh sb="8" eb="11">
      <t>ホウコクショ</t>
    </rPh>
    <rPh sb="13" eb="16">
      <t>ジチタイ</t>
    </rPh>
    <rPh sb="17" eb="19">
      <t>カンキョウ</t>
    </rPh>
    <rPh sb="19" eb="21">
      <t>セイサク</t>
    </rPh>
    <rPh sb="33" eb="35">
      <t>カツヨウ</t>
    </rPh>
    <phoneticPr fontId="3"/>
  </si>
  <si>
    <r>
      <rPr>
        <sz val="11"/>
        <color theme="1"/>
        <rFont val="游ゴシック"/>
        <family val="3"/>
        <charset val="128"/>
        <scheme val="minor"/>
      </rPr>
      <t>２回目以降の報告シートは、</t>
    </r>
    <r>
      <rPr>
        <b/>
        <sz val="11"/>
        <color theme="1"/>
        <rFont val="游ゴシック"/>
        <family val="3"/>
        <charset val="128"/>
        <scheme val="minor"/>
      </rPr>
      <t>前回報告分のシートを残して新しく作成してください。</t>
    </r>
    <rPh sb="1" eb="5">
      <t>カイメイコウ</t>
    </rPh>
    <rPh sb="6" eb="8">
      <t>ホウコク</t>
    </rPh>
    <rPh sb="13" eb="15">
      <t>ゼンカイ</t>
    </rPh>
    <rPh sb="15" eb="17">
      <t>ホウコク</t>
    </rPh>
    <rPh sb="17" eb="18">
      <t>ブン</t>
    </rPh>
    <rPh sb="23" eb="24">
      <t>ノコ</t>
    </rPh>
    <rPh sb="26" eb="27">
      <t>アタラ</t>
    </rPh>
    <rPh sb="29" eb="31">
      <t>サクセイ</t>
    </rPh>
    <phoneticPr fontId="3"/>
  </si>
  <si>
    <t>これにより、貴自治体の環境政策の進捗管理として活用いただけます。</t>
    <rPh sb="6" eb="7">
      <t>キ</t>
    </rPh>
    <rPh sb="7" eb="10">
      <t>ジチタイ</t>
    </rPh>
    <rPh sb="11" eb="15">
      <t>カンキョウセイサク</t>
    </rPh>
    <rPh sb="16" eb="20">
      <t>シンチョクカンリ</t>
    </rPh>
    <rPh sb="23" eb="25">
      <t>カツヨウ</t>
    </rPh>
    <phoneticPr fontId="3"/>
  </si>
  <si>
    <t>審査会について</t>
    <rPh sb="0" eb="3">
      <t>シンサカイ</t>
    </rPh>
    <phoneticPr fontId="3"/>
  </si>
  <si>
    <t>バッジについて</t>
    <phoneticPr fontId="3"/>
  </si>
  <si>
    <t>提出されたモニタリング報告書は、日本事務局により依頼された審査員によって審査されます。</t>
    <rPh sb="0" eb="2">
      <t>テイシュツ</t>
    </rPh>
    <rPh sb="11" eb="14">
      <t>ホウコクショ</t>
    </rPh>
    <rPh sb="16" eb="18">
      <t>ニホン</t>
    </rPh>
    <rPh sb="18" eb="21">
      <t>ジムキョク</t>
    </rPh>
    <rPh sb="24" eb="26">
      <t>イライ</t>
    </rPh>
    <rPh sb="29" eb="32">
      <t>シンサイン</t>
    </rPh>
    <rPh sb="36" eb="38">
      <t>シンサ</t>
    </rPh>
    <phoneticPr fontId="3"/>
  </si>
  <si>
    <t>審査会は、モニタリング報告を提出された順に実施するため、日数がかかる場合があります。</t>
    <rPh sb="0" eb="3">
      <t>シンサカイ</t>
    </rPh>
    <rPh sb="11" eb="13">
      <t>ホウコク</t>
    </rPh>
    <rPh sb="14" eb="16">
      <t>テイシュツ</t>
    </rPh>
    <rPh sb="19" eb="20">
      <t>ジュン</t>
    </rPh>
    <rPh sb="21" eb="23">
      <t>ジッシ</t>
    </rPh>
    <rPh sb="28" eb="30">
      <t>ニッスウ</t>
    </rPh>
    <rPh sb="34" eb="36">
      <t>バアイ</t>
    </rPh>
    <phoneticPr fontId="3"/>
  </si>
  <si>
    <t>審査が終了した自治体のデータは、日本事務局が世界気候エネルギー誓約(GCoM)世界事務局に提出します。</t>
    <rPh sb="0" eb="2">
      <t>シンサ</t>
    </rPh>
    <rPh sb="7" eb="10">
      <t>ジチタイ</t>
    </rPh>
    <rPh sb="16" eb="21">
      <t>ニホンジムキョク</t>
    </rPh>
    <rPh sb="39" eb="44">
      <t>セカイジムキョク</t>
    </rPh>
    <rPh sb="45" eb="47">
      <t>テイシュツ</t>
    </rPh>
    <phoneticPr fontId="3"/>
  </si>
  <si>
    <t>モニタリング報告のデータは、毎年6月末・12月末にまとめて、日本事務局より世界事務局に提出します。</t>
    <rPh sb="6" eb="8">
      <t>ホウコク</t>
    </rPh>
    <rPh sb="30" eb="35">
      <t>ニホンジムキョク</t>
    </rPh>
    <rPh sb="37" eb="39">
      <t>セカイ</t>
    </rPh>
    <rPh sb="39" eb="42">
      <t>ジムキョク</t>
    </rPh>
    <rPh sb="43" eb="45">
      <t>テイシュツ</t>
    </rPh>
    <phoneticPr fontId="3"/>
  </si>
  <si>
    <t>世界事務局は、報告されたデータに基づきバッジを交付します。</t>
    <rPh sb="0" eb="5">
      <t>セカイジムキョク</t>
    </rPh>
    <rPh sb="7" eb="9">
      <t>ホウコク</t>
    </rPh>
    <rPh sb="16" eb="17">
      <t>モト</t>
    </rPh>
    <rPh sb="23" eb="25">
      <t>コウフ</t>
    </rPh>
    <phoneticPr fontId="3"/>
  </si>
  <si>
    <t>不明点等ございましたら、世界首長誓約/日本 事務局までご連絡ください。</t>
    <rPh sb="0" eb="3">
      <t>フメイテン</t>
    </rPh>
    <rPh sb="3" eb="4">
      <t>トウ</t>
    </rPh>
    <rPh sb="12" eb="18">
      <t>セカイシュチョウセイヤク</t>
    </rPh>
    <rPh sb="19" eb="21">
      <t>ニホン</t>
    </rPh>
    <rPh sb="22" eb="25">
      <t>ジムキョク</t>
    </rPh>
    <rPh sb="28" eb="30">
      <t>レンラク</t>
    </rPh>
    <phoneticPr fontId="3"/>
  </si>
  <si>
    <t>名古屋大学 大学院環境学研究科 附属持続的共発展教育研究センター 内</t>
    <phoneticPr fontId="3"/>
  </si>
  <si>
    <t>世界首長誓約/日本 事務局</t>
    <rPh sb="0" eb="9">
      <t>セカイシュチョウセイヤク･ニホン</t>
    </rPh>
    <rPh sb="10" eb="13">
      <t>ジムキョク</t>
    </rPh>
    <phoneticPr fontId="3"/>
  </si>
  <si>
    <t>審査会からのフィードバック（質問、アドバイスなど）には、できる限りご対応ください。</t>
    <rPh sb="0" eb="3">
      <t>シンサカイ</t>
    </rPh>
    <rPh sb="14" eb="16">
      <t>シツモン</t>
    </rPh>
    <rPh sb="31" eb="32">
      <t>カギ</t>
    </rPh>
    <rPh sb="34" eb="36">
      <t>タイオウ</t>
    </rPh>
    <phoneticPr fontId="3"/>
  </si>
  <si>
    <t>モニタリング報告書提出</t>
    <rPh sb="6" eb="9">
      <t>ホウコクショ</t>
    </rPh>
    <rPh sb="9" eb="11">
      <t>テイシュツ</t>
    </rPh>
    <phoneticPr fontId="3"/>
  </si>
  <si>
    <t>このエクセルファイルは、日本事務局に提出するモニタリング報告用のテンプレートです。</t>
    <rPh sb="12" eb="17">
      <t>ニホンジムキョク</t>
    </rPh>
    <rPh sb="18" eb="20">
      <t>テイシュツ</t>
    </rPh>
    <rPh sb="28" eb="30">
      <t>ホウコク</t>
    </rPh>
    <rPh sb="30" eb="31">
      <t>ヨウ</t>
    </rPh>
    <phoneticPr fontId="3"/>
  </si>
  <si>
    <t>https://ghg-santeikohyo.env.go.jp/calc</t>
  </si>
  <si>
    <t>*環境省「温室効果ガス排出量　算定・報告・公表制度」</t>
    <rPh sb="1" eb="4">
      <t>カンキョウショウ</t>
    </rPh>
    <rPh sb="5" eb="9">
      <t>オンシツコウカ</t>
    </rPh>
    <rPh sb="11" eb="14">
      <t>ハイシュツリョウ</t>
    </rPh>
    <rPh sb="15" eb="17">
      <t>サンテイ</t>
    </rPh>
    <rPh sb="18" eb="20">
      <t>ホウコク</t>
    </rPh>
    <rPh sb="21" eb="25">
      <t>コウヒョウセイド</t>
    </rPh>
    <phoneticPr fontId="3"/>
  </si>
  <si>
    <t>「算定・報告・公表制度における算定方法・排出係数一覧」より</t>
    <phoneticPr fontId="3"/>
  </si>
  <si>
    <r>
      <t>t-CO</t>
    </r>
    <r>
      <rPr>
        <b/>
        <sz val="9"/>
        <color theme="1"/>
        <rFont val="游ゴシック"/>
        <family val="3"/>
        <charset val="128"/>
        <scheme val="minor"/>
      </rPr>
      <t>2</t>
    </r>
    <r>
      <rPr>
        <b/>
        <sz val="11"/>
        <color theme="1"/>
        <rFont val="游ゴシック"/>
        <family val="3"/>
        <charset val="128"/>
        <scheme val="minor"/>
      </rPr>
      <t>/GJ</t>
    </r>
    <phoneticPr fontId="3"/>
  </si>
  <si>
    <t>あらかじめ入力されているデータ等は【例】ですので削除し、貴自治体のデータ・状況を入力ください。</t>
    <rPh sb="5" eb="7">
      <t>ニュウリョク</t>
    </rPh>
    <rPh sb="15" eb="16">
      <t>トウ</t>
    </rPh>
    <rPh sb="18" eb="19">
      <t>レイ</t>
    </rPh>
    <rPh sb="24" eb="26">
      <t>サクジョ</t>
    </rPh>
    <rPh sb="28" eb="32">
      <t>キジチタイ</t>
    </rPh>
    <rPh sb="37" eb="39">
      <t>ジョウキョウ</t>
    </rPh>
    <rPh sb="40" eb="42">
      <t>ニュウリョク</t>
    </rPh>
    <phoneticPr fontId="3"/>
  </si>
  <si>
    <t>排出係数が違うため、自治体の立地に則して記入してください。</t>
    <rPh sb="10" eb="13">
      <t>ジチタイ</t>
    </rPh>
    <rPh sb="14" eb="16">
      <t>リッチ</t>
    </rPh>
    <rPh sb="17" eb="18">
      <t>ソク</t>
    </rPh>
    <rPh sb="20" eb="22">
      <t>キニュウ</t>
    </rPh>
    <phoneticPr fontId="3"/>
  </si>
  <si>
    <r>
      <t>これも報告は必須ではありません（「インベントリデータ集」にも毎年度（2013-2020）の排出係数を掲載しており、下記はその引用*です）。貴自治体で他に使用している値があれば下表に上書きしてください。</t>
    </r>
    <r>
      <rPr>
        <u/>
        <sz val="11"/>
        <color theme="1"/>
        <rFont val="游ゴシック"/>
        <family val="3"/>
        <charset val="128"/>
        <scheme val="minor"/>
      </rPr>
      <t>ただし、「事業用電力」は</t>
    </r>
    <r>
      <rPr>
        <sz val="11"/>
        <color theme="1"/>
        <rFont val="游ゴシック"/>
        <family val="3"/>
        <charset val="128"/>
        <scheme val="minor"/>
      </rPr>
      <t>地域によって</t>
    </r>
    <rPh sb="3" eb="5">
      <t>ホウコク</t>
    </rPh>
    <rPh sb="6" eb="8">
      <t>ヒッス</t>
    </rPh>
    <rPh sb="30" eb="33">
      <t>マイネンド</t>
    </rPh>
    <rPh sb="45" eb="47">
      <t>ハイシュツ</t>
    </rPh>
    <rPh sb="47" eb="49">
      <t>ケイスウ</t>
    </rPh>
    <rPh sb="50" eb="52">
      <t>ケイサイ</t>
    </rPh>
    <rPh sb="57" eb="59">
      <t>カキ</t>
    </rPh>
    <rPh sb="62" eb="64">
      <t>インヨウ</t>
    </rPh>
    <rPh sb="69" eb="73">
      <t>キジチタイ</t>
    </rPh>
    <rPh sb="74" eb="75">
      <t>タ</t>
    </rPh>
    <rPh sb="76" eb="78">
      <t>シヨウ</t>
    </rPh>
    <rPh sb="82" eb="83">
      <t>アタイ</t>
    </rPh>
    <rPh sb="87" eb="89">
      <t>カヒョウ</t>
    </rPh>
    <rPh sb="90" eb="92">
      <t>ウワガ</t>
    </rPh>
    <phoneticPr fontId="3"/>
  </si>
  <si>
    <t>新規/継続等　（選択）</t>
    <rPh sb="0" eb="2">
      <t>シンキ</t>
    </rPh>
    <rPh sb="3" eb="5">
      <t>ケイゾク</t>
    </rPh>
    <rPh sb="5" eb="6">
      <t>トウ</t>
    </rPh>
    <rPh sb="8" eb="10">
      <t>センタク</t>
    </rPh>
    <phoneticPr fontId="3"/>
  </si>
  <si>
    <t>2023年5月更新</t>
    <rPh sb="4" eb="5">
      <t>ネン</t>
    </rPh>
    <rPh sb="6" eb="7">
      <t>ガツ</t>
    </rPh>
    <rPh sb="7" eb="9">
      <t>コウシン</t>
    </rPh>
    <phoneticPr fontId="3"/>
  </si>
  <si>
    <t>v2.1に更新（❷-2、❹に入力できないセルがあり修正）</t>
    <rPh sb="5" eb="7">
      <t>コウシン</t>
    </rPh>
    <rPh sb="14" eb="16">
      <t>ニュウリョク</t>
    </rPh>
    <rPh sb="25" eb="27">
      <t>シュウセイ</t>
    </rPh>
    <phoneticPr fontId="3"/>
  </si>
  <si>
    <r>
      <t>t-CO</t>
    </r>
    <r>
      <rPr>
        <b/>
        <vertAlign val="subscript"/>
        <sz val="11"/>
        <color theme="1"/>
        <rFont val="游ゴシック"/>
        <family val="3"/>
        <charset val="128"/>
        <scheme val="minor"/>
      </rPr>
      <t>2</t>
    </r>
    <phoneticPr fontId="3"/>
  </si>
  <si>
    <t>v2.2に更新（インベントリ様式において、単位修正）</t>
    <rPh sb="5" eb="7">
      <t>コウシン</t>
    </rPh>
    <rPh sb="14" eb="16">
      <t>ヨウシキ</t>
    </rPh>
    <rPh sb="21" eb="23">
      <t>タンイ</t>
    </rPh>
    <rPh sb="23" eb="25">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</si>
</sst>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
    <numFmt numFmtId="177" formatCode="0.000"/>
    <numFmt numFmtId="178" formatCode="0_);[Red]\(0\)"/>
    <numFmt numFmtId="179" formatCode="#,##0.000000;[Red]\-#,##0.000000"/>
  </numFmts>
  <fonts count="50"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0"/>
      <name val="游ゴシック"/>
      <family val="3"/>
      <charset val="128"/>
      <scheme val="minor"/>
    </font>
    <font>
      <vertAlign val="superscript"/>
      <sz val="14"/>
      <color rgb="FF111111"/>
      <name val="游ゴシック"/>
      <family val="3"/>
      <charset val="128"/>
      <scheme val="minor"/>
    </font>
    <font>
      <b/>
      <sz val="10"/>
      <color theme="1"/>
      <name val="游ゴシック"/>
      <family val="3"/>
      <charset val="128"/>
      <scheme val="minor"/>
    </font>
    <font>
      <b/>
      <sz val="10"/>
      <color rgb="FF000000"/>
      <name val="游ゴシック"/>
      <family val="3"/>
      <charset val="128"/>
      <scheme val="minor"/>
    </font>
    <font>
      <sz val="10"/>
      <color rgb="FF000000"/>
      <name val="游ゴシック"/>
      <family val="3"/>
      <charset val="128"/>
      <scheme val="minor"/>
    </font>
    <font>
      <sz val="10"/>
      <name val="Arial"/>
      <family val="2"/>
    </font>
    <font>
      <b/>
      <sz val="11"/>
      <name val="游ゴシック"/>
      <family val="3"/>
      <charset val="128"/>
      <scheme val="minor"/>
    </font>
    <font>
      <b/>
      <sz val="8"/>
      <color theme="1"/>
      <name val="游ゴシック"/>
      <family val="3"/>
      <charset val="128"/>
      <scheme val="minor"/>
    </font>
    <font>
      <b/>
      <sz val="9"/>
      <color theme="1"/>
      <name val="游ゴシック"/>
      <family val="3"/>
      <charset val="128"/>
      <scheme val="minor"/>
    </font>
    <font>
      <sz val="6"/>
      <name val="游ゴシック"/>
      <family val="3"/>
      <charset val="128"/>
      <scheme val="minor"/>
    </font>
    <font>
      <sz val="11"/>
      <name val="游ゴシック"/>
      <family val="3"/>
      <charset val="128"/>
      <scheme val="minor"/>
    </font>
    <font>
      <b/>
      <vertAlign val="subscript"/>
      <sz val="11"/>
      <name val="游ゴシック"/>
      <family val="3"/>
      <charset val="128"/>
      <scheme val="minor"/>
    </font>
    <font>
      <sz val="11"/>
      <color theme="1"/>
      <name val="游ゴシック"/>
      <family val="3"/>
      <charset val="128"/>
      <scheme val="minor"/>
    </font>
    <font>
      <sz val="9"/>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1"/>
      <name val="游ゴシック"/>
      <family val="2"/>
      <charset val="128"/>
      <scheme val="minor"/>
    </font>
    <font>
      <sz val="12"/>
      <name val="游ゴシック"/>
      <family val="3"/>
      <charset val="128"/>
      <scheme val="minor"/>
    </font>
    <font>
      <b/>
      <sz val="12"/>
      <name val="游ゴシック"/>
      <family val="3"/>
      <charset val="128"/>
      <scheme val="minor"/>
    </font>
    <font>
      <b/>
      <sz val="12"/>
      <color rgb="FF222222"/>
      <name val="游ゴシック"/>
      <family val="3"/>
      <charset val="128"/>
      <scheme val="minor"/>
    </font>
    <font>
      <sz val="12"/>
      <color rgb="FF222222"/>
      <name val="游ゴシック"/>
      <family val="3"/>
      <charset val="128"/>
      <scheme val="minor"/>
    </font>
    <font>
      <u/>
      <sz val="11"/>
      <color theme="10"/>
      <name val="游ゴシック"/>
      <family val="2"/>
      <charset val="128"/>
      <scheme val="minor"/>
    </font>
    <font>
      <b/>
      <sz val="9"/>
      <name val="游ゴシック"/>
      <family val="3"/>
      <charset val="128"/>
      <scheme val="minor"/>
    </font>
    <font>
      <sz val="10"/>
      <color theme="1"/>
      <name val="游ゴシック"/>
      <family val="3"/>
      <charset val="128"/>
      <scheme val="minor"/>
    </font>
    <font>
      <sz val="9"/>
      <name val="游ゴシック"/>
      <family val="2"/>
      <charset val="128"/>
      <scheme val="minor"/>
    </font>
    <font>
      <b/>
      <sz val="11"/>
      <name val="游ゴシック"/>
      <family val="2"/>
      <charset val="128"/>
      <scheme val="minor"/>
    </font>
    <font>
      <b/>
      <sz val="6"/>
      <color theme="1"/>
      <name val="游ゴシック"/>
      <family val="3"/>
      <charset val="128"/>
      <scheme val="minor"/>
    </font>
    <font>
      <b/>
      <sz val="11"/>
      <color rgb="FF000000"/>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color theme="0"/>
      <name val="游ゴシック"/>
      <family val="3"/>
      <charset val="128"/>
      <scheme val="minor"/>
    </font>
    <font>
      <b/>
      <sz val="12"/>
      <color theme="1"/>
      <name val="游ゴシック"/>
      <family val="3"/>
      <charset val="128"/>
      <scheme val="minor"/>
    </font>
    <font>
      <sz val="12"/>
      <color theme="1"/>
      <name val="HGP創英角ｺﾞｼｯｸUB"/>
      <family val="3"/>
      <charset val="128"/>
    </font>
    <font>
      <sz val="11"/>
      <color theme="1"/>
      <name val="游ゴシック"/>
      <family val="2"/>
      <scheme val="minor"/>
    </font>
    <font>
      <b/>
      <sz val="11"/>
      <color theme="1"/>
      <name val="游ゴシック"/>
      <family val="2"/>
      <scheme val="minor"/>
    </font>
    <font>
      <b/>
      <sz val="11"/>
      <color rgb="FFFF000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u/>
      <sz val="11"/>
      <color theme="1"/>
      <name val="游ゴシック"/>
      <family val="3"/>
      <charset val="128"/>
      <scheme val="minor"/>
    </font>
    <font>
      <vertAlign val="subscript"/>
      <sz val="11"/>
      <color theme="1"/>
      <name val="游ゴシック"/>
      <family val="3"/>
      <charset val="128"/>
      <scheme val="minor"/>
    </font>
    <font>
      <b/>
      <vertAlign val="subscript"/>
      <sz val="11"/>
      <color theme="1"/>
      <name val="游ゴシック"/>
      <family val="3"/>
      <charset val="128"/>
      <scheme val="minor"/>
    </font>
    <font>
      <u/>
      <sz val="11"/>
      <color theme="1"/>
      <name val="游ゴシック"/>
      <family val="3"/>
      <charset val="128"/>
      <scheme val="minor"/>
    </font>
    <font>
      <u/>
      <sz val="9"/>
      <color theme="1"/>
      <name val="游ゴシック"/>
      <family val="3"/>
      <charset val="128"/>
      <scheme val="minor"/>
    </font>
    <font>
      <b/>
      <sz val="14"/>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1" tint="0.34998626667073579"/>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0" fillId="0" borderId="0"/>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39" fillId="0" borderId="0"/>
  </cellStyleXfs>
  <cellXfs count="38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0" fillId="2" borderId="1" xfId="0" applyFill="1" applyBorder="1">
      <alignment vertical="center"/>
    </xf>
    <xf numFmtId="0" fontId="4" fillId="0" borderId="1" xfId="0" applyFont="1" applyBorder="1" applyAlignment="1">
      <alignment horizontal="center" vertical="center"/>
    </xf>
    <xf numFmtId="0" fontId="0" fillId="3" borderId="1" xfId="0" applyFill="1" applyBorder="1">
      <alignment vertical="center"/>
    </xf>
    <xf numFmtId="0" fontId="0" fillId="4" borderId="1" xfId="0" applyFill="1" applyBorder="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wrapText="1"/>
    </xf>
    <xf numFmtId="0" fontId="4" fillId="0" borderId="0" xfId="0" applyFont="1" applyAlignment="1">
      <alignment horizontal="left"/>
    </xf>
    <xf numFmtId="0" fontId="4" fillId="0" borderId="21" xfId="0" applyFont="1" applyBorder="1" applyAlignment="1">
      <alignment horizontal="left" vertical="center" wrapText="1"/>
    </xf>
    <xf numFmtId="0" fontId="4" fillId="0" borderId="21" xfId="0" applyFont="1" applyBorder="1" applyAlignment="1">
      <alignment horizontal="left" vertical="center"/>
    </xf>
    <xf numFmtId="0" fontId="0" fillId="0" borderId="0" xfId="0" applyAlignment="1">
      <alignment horizontal="right"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177" fontId="0" fillId="0" borderId="0" xfId="0" applyNumberFormat="1">
      <alignment vertical="center"/>
    </xf>
    <xf numFmtId="0" fontId="21" fillId="0" borderId="0" xfId="0" applyFont="1" applyAlignment="1">
      <alignment horizontal="center" vertical="center"/>
    </xf>
    <xf numFmtId="0" fontId="22" fillId="0" borderId="0" xfId="0" applyFont="1">
      <alignment vertical="center"/>
    </xf>
    <xf numFmtId="0" fontId="15" fillId="0" borderId="0" xfId="0" applyFont="1">
      <alignment vertical="center"/>
    </xf>
    <xf numFmtId="0" fontId="17" fillId="0" borderId="0" xfId="0" applyFont="1" applyAlignment="1">
      <alignment horizontal="left" vertical="center"/>
    </xf>
    <xf numFmtId="0" fontId="23" fillId="0" borderId="0" xfId="0" applyFont="1" applyAlignment="1">
      <alignment horizontal="center" vertical="center" wrapText="1"/>
    </xf>
    <xf numFmtId="0" fontId="17" fillId="0" borderId="0" xfId="0" applyFont="1">
      <alignment vertical="center"/>
    </xf>
    <xf numFmtId="0" fontId="4" fillId="0" borderId="0" xfId="0" applyFont="1" applyAlignment="1">
      <alignment vertical="top"/>
    </xf>
    <xf numFmtId="0" fontId="11" fillId="0" borderId="16" xfId="2" applyFont="1" applyBorder="1" applyAlignment="1">
      <alignment horizontal="center" vertical="center"/>
    </xf>
    <xf numFmtId="0" fontId="11" fillId="0" borderId="1" xfId="2" applyFont="1" applyBorder="1" applyAlignment="1">
      <alignment horizontal="center" vertical="center"/>
    </xf>
    <xf numFmtId="0" fontId="12" fillId="0" borderId="1" xfId="0" applyFont="1" applyBorder="1" applyAlignment="1">
      <alignment horizontal="center" vertical="center" wrapText="1"/>
    </xf>
    <xf numFmtId="0" fontId="4" fillId="0" borderId="37" xfId="2" applyFont="1" applyBorder="1" applyAlignment="1">
      <alignment horizontal="center" vertical="center" wrapText="1"/>
    </xf>
    <xf numFmtId="0" fontId="11" fillId="0" borderId="37" xfId="2" applyFont="1" applyBorder="1" applyAlignment="1">
      <alignment horizontal="center" vertical="center" wrapText="1"/>
    </xf>
    <xf numFmtId="0" fontId="11" fillId="0" borderId="0" xfId="2" applyFont="1" applyAlignment="1">
      <alignment horizontal="center" vertical="center"/>
    </xf>
    <xf numFmtId="0" fontId="11" fillId="0" borderId="1" xfId="2" applyFont="1" applyBorder="1" applyAlignment="1">
      <alignment horizontal="center" vertical="center" wrapText="1"/>
    </xf>
    <xf numFmtId="0" fontId="15" fillId="0" borderId="1" xfId="2" applyFont="1" applyBorder="1" applyAlignment="1" applyProtection="1">
      <alignment horizontal="center" vertical="center"/>
      <protection locked="0"/>
    </xf>
    <xf numFmtId="177" fontId="15" fillId="0" borderId="1" xfId="2" applyNumberFormat="1" applyFont="1" applyBorder="1" applyAlignment="1" applyProtection="1">
      <alignment horizontal="center" vertical="center" wrapText="1"/>
      <protection locked="0"/>
    </xf>
    <xf numFmtId="0" fontId="15" fillId="0" borderId="1" xfId="2" applyFont="1" applyBorder="1" applyAlignment="1" applyProtection="1">
      <alignment horizontal="center" vertical="center" wrapText="1"/>
      <protection locked="0"/>
    </xf>
    <xf numFmtId="0" fontId="4" fillId="0" borderId="20" xfId="0" applyFont="1" applyBorder="1" applyAlignment="1">
      <alignment horizontal="center" vertical="center"/>
    </xf>
    <xf numFmtId="0" fontId="4" fillId="0" borderId="1" xfId="0" applyFont="1" applyBorder="1">
      <alignment vertical="center"/>
    </xf>
    <xf numFmtId="176" fontId="4" fillId="0" borderId="16" xfId="0" applyNumberFormat="1" applyFont="1" applyBorder="1" applyAlignment="1">
      <alignment horizontal="center" vertical="center"/>
    </xf>
    <xf numFmtId="177" fontId="4" fillId="0" borderId="16" xfId="0" applyNumberFormat="1" applyFont="1" applyBorder="1" applyAlignment="1">
      <alignment horizontal="center" vertical="center"/>
    </xf>
    <xf numFmtId="0" fontId="4" fillId="7" borderId="0" xfId="0" applyFont="1" applyFill="1">
      <alignment vertical="center"/>
    </xf>
    <xf numFmtId="0" fontId="4" fillId="0" borderId="4" xfId="0" applyFont="1" applyBorder="1" applyAlignment="1">
      <alignment horizontal="center" vertical="center"/>
    </xf>
    <xf numFmtId="0" fontId="4" fillId="0" borderId="0" xfId="0" applyFont="1" applyAlignment="1">
      <alignment horizontal="left" vertical="center" wrapText="1"/>
    </xf>
    <xf numFmtId="38" fontId="11" fillId="0" borderId="1" xfId="1" applyFont="1" applyFill="1" applyBorder="1" applyAlignment="1" applyProtection="1">
      <alignment horizontal="center" vertical="center"/>
      <protection locked="0"/>
    </xf>
    <xf numFmtId="0" fontId="0" fillId="0" borderId="0" xfId="0" applyAlignment="1">
      <alignment horizontal="left" vertical="center" wrapText="1"/>
    </xf>
    <xf numFmtId="0" fontId="13" fillId="0" borderId="1" xfId="0" applyFont="1" applyBorder="1" applyAlignment="1">
      <alignment horizontal="center" vertical="center"/>
    </xf>
    <xf numFmtId="0" fontId="11" fillId="0" borderId="37" xfId="2" applyFont="1" applyBorder="1" applyAlignment="1">
      <alignment horizontal="center" vertical="center"/>
    </xf>
    <xf numFmtId="0" fontId="11" fillId="0" borderId="40" xfId="2" applyFont="1" applyBorder="1" applyAlignment="1">
      <alignment horizontal="center" vertical="center"/>
    </xf>
    <xf numFmtId="0" fontId="18" fillId="0" borderId="0" xfId="0" applyFont="1" applyAlignment="1">
      <alignment horizontal="center" vertical="center"/>
    </xf>
    <xf numFmtId="0" fontId="20" fillId="0" borderId="33" xfId="0" applyFont="1" applyBorder="1" applyAlignment="1">
      <alignment horizontal="center" vertical="center"/>
    </xf>
    <xf numFmtId="0" fontId="4" fillId="2" borderId="16" xfId="0" applyFont="1" applyFill="1" applyBorder="1" applyAlignment="1">
      <alignment horizontal="center" vertical="center" wrapText="1"/>
    </xf>
    <xf numFmtId="0" fontId="4" fillId="0" borderId="0" xfId="0" applyFont="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29" fillId="2" borderId="7" xfId="0" applyFont="1" applyFill="1" applyBorder="1" applyAlignment="1">
      <alignment horizontal="center" vertical="center"/>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wrapText="1"/>
    </xf>
    <xf numFmtId="0" fontId="18" fillId="0" borderId="0" xfId="0" applyFont="1">
      <alignment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28" fillId="0" borderId="0" xfId="0" applyFont="1" applyAlignment="1">
      <alignment horizontal="center" vertical="center"/>
    </xf>
    <xf numFmtId="0" fontId="18" fillId="0" borderId="0" xfId="0" applyFont="1" applyAlignment="1" applyProtection="1">
      <protection locked="0"/>
    </xf>
    <xf numFmtId="0" fontId="13" fillId="0" borderId="0" xfId="0" applyFont="1" applyAlignment="1">
      <alignment horizontal="center" vertical="center"/>
    </xf>
    <xf numFmtId="0" fontId="4" fillId="0" borderId="37" xfId="2" applyFont="1" applyBorder="1" applyAlignment="1">
      <alignment horizontal="center" vertical="center"/>
    </xf>
    <xf numFmtId="38" fontId="7" fillId="0" borderId="1" xfId="1"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15" fillId="0" borderId="0" xfId="0" applyFont="1" applyAlignment="1">
      <alignment horizontal="center" vertical="center"/>
    </xf>
    <xf numFmtId="0" fontId="17" fillId="0" borderId="0" xfId="0" applyFont="1" applyAlignment="1">
      <alignment vertical="center" wrapText="1"/>
    </xf>
    <xf numFmtId="0" fontId="23"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1" xfId="0" applyBorder="1" applyProtection="1">
      <alignment vertical="center"/>
      <protection locked="0"/>
    </xf>
    <xf numFmtId="38" fontId="4" fillId="4" borderId="1" xfId="1" applyFont="1" applyFill="1" applyBorder="1" applyAlignment="1" applyProtection="1">
      <alignment horizontal="right" vertical="center"/>
      <protection locked="0"/>
    </xf>
    <xf numFmtId="38" fontId="4" fillId="2" borderId="23" xfId="1" applyFont="1" applyFill="1" applyBorder="1" applyAlignment="1" applyProtection="1">
      <alignment horizontal="right" vertical="center"/>
      <protection locked="0"/>
    </xf>
    <xf numFmtId="38" fontId="11" fillId="0" borderId="7" xfId="1" applyFont="1" applyFill="1" applyBorder="1" applyAlignment="1">
      <alignment horizontal="right" vertical="center"/>
    </xf>
    <xf numFmtId="38" fontId="11" fillId="0" borderId="47" xfId="1" applyFont="1" applyFill="1" applyBorder="1" applyAlignment="1">
      <alignment horizontal="right" vertical="center"/>
    </xf>
    <xf numFmtId="0" fontId="13" fillId="0" borderId="54" xfId="0" applyFont="1" applyBorder="1" applyAlignment="1">
      <alignment horizontal="center" vertical="center" wrapText="1"/>
    </xf>
    <xf numFmtId="38" fontId="4" fillId="4" borderId="23" xfId="1" applyFont="1" applyFill="1" applyBorder="1" applyAlignment="1" applyProtection="1">
      <alignment horizontal="right" vertical="center"/>
      <protection locked="0"/>
    </xf>
    <xf numFmtId="0" fontId="29" fillId="6" borderId="20" xfId="0" applyFont="1" applyFill="1" applyBorder="1" applyAlignment="1" applyProtection="1">
      <alignment horizontal="center" vertical="center"/>
      <protection locked="0"/>
    </xf>
    <xf numFmtId="0" fontId="29" fillId="6" borderId="19" xfId="0" applyFont="1" applyFill="1" applyBorder="1" applyAlignment="1" applyProtection="1">
      <alignment horizontal="center" vertical="center"/>
      <protection locked="0"/>
    </xf>
    <xf numFmtId="0" fontId="29" fillId="6" borderId="1" xfId="0" applyFont="1" applyFill="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20" xfId="0" applyFont="1" applyBorder="1" applyAlignment="1">
      <alignment horizontal="center" vertical="center" wrapText="1"/>
    </xf>
    <xf numFmtId="0" fontId="23" fillId="2" borderId="1" xfId="0" applyFont="1" applyFill="1" applyBorder="1" applyAlignment="1">
      <alignment horizontal="right" vertical="center" wrapText="1"/>
    </xf>
    <xf numFmtId="0" fontId="23" fillId="5" borderId="1" xfId="0" applyFont="1" applyFill="1" applyBorder="1" applyAlignment="1">
      <alignment horizontal="right" vertical="center" wrapText="1"/>
    </xf>
    <xf numFmtId="0" fontId="23" fillId="4" borderId="1" xfId="0" applyFont="1" applyFill="1" applyBorder="1" applyAlignment="1">
      <alignment horizontal="right" vertical="center" wrapText="1"/>
    </xf>
    <xf numFmtId="0" fontId="23" fillId="0" borderId="1" xfId="0" applyFont="1" applyBorder="1" applyAlignment="1">
      <alignment horizontal="right" vertical="center" wrapText="1"/>
    </xf>
    <xf numFmtId="0" fontId="23" fillId="0" borderId="16" xfId="0" applyFont="1" applyBorder="1" applyAlignment="1">
      <alignment horizontal="right" vertical="center" wrapText="1"/>
    </xf>
    <xf numFmtId="0" fontId="35" fillId="0" borderId="1" xfId="0" applyFont="1" applyBorder="1" applyAlignment="1" applyProtection="1">
      <alignment horizontal="center" vertical="center"/>
      <protection locked="0"/>
    </xf>
    <xf numFmtId="0" fontId="35" fillId="0" borderId="0" xfId="0" applyFont="1" applyAlignment="1">
      <alignment horizontal="center" vertical="center"/>
    </xf>
    <xf numFmtId="0" fontId="35" fillId="0" borderId="0" xfId="0" applyFont="1" applyAlignment="1">
      <alignment horizontal="left" vertical="center"/>
    </xf>
    <xf numFmtId="0" fontId="35" fillId="0" borderId="16" xfId="0" applyFont="1" applyBorder="1" applyAlignment="1" applyProtection="1">
      <alignment horizontal="center" vertical="center"/>
      <protection locked="0"/>
    </xf>
    <xf numFmtId="0" fontId="35" fillId="0" borderId="0" xfId="0" applyFont="1">
      <alignment vertical="center"/>
    </xf>
    <xf numFmtId="0" fontId="35" fillId="0" borderId="0" xfId="0" applyFont="1" applyAlignment="1">
      <alignment horizontal="center" vertical="center" wrapText="1"/>
    </xf>
    <xf numFmtId="0" fontId="36" fillId="0" borderId="0" xfId="0" applyFont="1">
      <alignment vertical="center"/>
    </xf>
    <xf numFmtId="0" fontId="37" fillId="7" borderId="0" xfId="0" applyFont="1" applyFill="1">
      <alignment vertical="center"/>
    </xf>
    <xf numFmtId="0" fontId="37" fillId="0" borderId="0" xfId="0" applyFont="1">
      <alignment vertical="center"/>
    </xf>
    <xf numFmtId="0" fontId="34" fillId="0" borderId="0" xfId="0" applyFont="1">
      <alignment vertical="center"/>
    </xf>
    <xf numFmtId="0" fontId="38" fillId="0" borderId="0" xfId="0" applyFont="1" applyAlignment="1">
      <alignment horizontal="left" vertical="center"/>
    </xf>
    <xf numFmtId="0" fontId="37" fillId="0" borderId="0" xfId="0" applyFont="1" applyAlignment="1">
      <alignment horizontal="center" vertical="center"/>
    </xf>
    <xf numFmtId="0" fontId="34" fillId="2" borderId="1" xfId="0" applyFont="1" applyFill="1" applyBorder="1">
      <alignment vertical="center"/>
    </xf>
    <xf numFmtId="0" fontId="37" fillId="0" borderId="1" xfId="0" applyFont="1" applyBorder="1" applyAlignment="1">
      <alignment horizontal="center" vertical="center"/>
    </xf>
    <xf numFmtId="0" fontId="34" fillId="5" borderId="1" xfId="0" applyFont="1" applyFill="1" applyBorder="1">
      <alignment vertical="center"/>
    </xf>
    <xf numFmtId="0" fontId="34" fillId="4" borderId="1" xfId="0" applyFont="1" applyFill="1" applyBorder="1">
      <alignment vertical="center"/>
    </xf>
    <xf numFmtId="0" fontId="37" fillId="0" borderId="21" xfId="0" applyFont="1" applyBorder="1">
      <alignment vertical="center"/>
    </xf>
    <xf numFmtId="0" fontId="34" fillId="0" borderId="0" xfId="0" applyFont="1" applyAlignment="1">
      <alignment horizontal="right" vertical="center"/>
    </xf>
    <xf numFmtId="0" fontId="34" fillId="2" borderId="41" xfId="0" applyFont="1" applyFill="1" applyBorder="1" applyAlignment="1">
      <alignment horizontal="center" vertical="center"/>
    </xf>
    <xf numFmtId="0" fontId="34" fillId="2" borderId="4" xfId="0" applyFont="1" applyFill="1" applyBorder="1" applyAlignment="1">
      <alignment horizontal="center" vertical="center"/>
    </xf>
    <xf numFmtId="0" fontId="34" fillId="5" borderId="4" xfId="0" applyFont="1" applyFill="1" applyBorder="1" applyAlignment="1">
      <alignment horizontal="center" vertical="center" wrapText="1"/>
    </xf>
    <xf numFmtId="0" fontId="34" fillId="2" borderId="5" xfId="0" applyFont="1" applyFill="1" applyBorder="1" applyAlignment="1">
      <alignment horizontal="center" vertical="center"/>
    </xf>
    <xf numFmtId="0" fontId="34" fillId="0" borderId="1" xfId="0"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52"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0" xfId="0" applyFont="1" applyAlignment="1">
      <alignment horizontal="center" vertical="center"/>
    </xf>
    <xf numFmtId="0" fontId="34" fillId="4" borderId="5" xfId="0" applyFont="1" applyFill="1" applyBorder="1" applyAlignment="1">
      <alignment horizontal="center" vertical="center"/>
    </xf>
    <xf numFmtId="0" fontId="34" fillId="5" borderId="1" xfId="0" applyFont="1" applyFill="1" applyBorder="1" applyAlignment="1">
      <alignment horizontal="center" vertical="center"/>
    </xf>
    <xf numFmtId="0" fontId="34" fillId="0" borderId="7" xfId="0" applyFont="1" applyBorder="1" applyProtection="1">
      <alignment vertical="center"/>
      <protection locked="0"/>
    </xf>
    <xf numFmtId="0" fontId="37" fillId="0" borderId="0" xfId="0" applyFont="1" applyAlignment="1">
      <alignment horizontal="left" vertical="center"/>
    </xf>
    <xf numFmtId="0" fontId="23" fillId="0" borderId="0" xfId="0" applyFont="1">
      <alignment vertical="center"/>
    </xf>
    <xf numFmtId="0" fontId="4" fillId="2" borderId="1" xfId="0" applyFont="1" applyFill="1" applyBorder="1" applyAlignment="1" applyProtection="1">
      <alignment horizontal="center" vertical="center"/>
      <protection locked="0"/>
    </xf>
    <xf numFmtId="0" fontId="4" fillId="0" borderId="41" xfId="0" applyFont="1" applyBorder="1" applyAlignment="1">
      <alignment horizontal="center" vertical="center"/>
    </xf>
    <xf numFmtId="0" fontId="4" fillId="2" borderId="29" xfId="0" applyFont="1" applyFill="1" applyBorder="1" applyAlignment="1" applyProtection="1">
      <alignment horizontal="center" vertical="center"/>
      <protection locked="0"/>
    </xf>
    <xf numFmtId="55" fontId="34" fillId="0" borderId="1" xfId="0" applyNumberFormat="1" applyFont="1" applyBorder="1" applyAlignment="1" applyProtection="1">
      <alignment horizontal="center" vertical="center"/>
      <protection locked="0"/>
    </xf>
    <xf numFmtId="55" fontId="35" fillId="0" borderId="1" xfId="0" applyNumberFormat="1" applyFont="1" applyBorder="1" applyAlignment="1" applyProtection="1">
      <alignment horizontal="center" vertical="center"/>
      <protection locked="0"/>
    </xf>
    <xf numFmtId="0" fontId="4" fillId="4" borderId="16" xfId="0" applyFont="1" applyFill="1" applyBorder="1" applyAlignment="1">
      <alignment horizontal="center" vertical="center" wrapText="1"/>
    </xf>
    <xf numFmtId="0" fontId="34" fillId="5" borderId="4" xfId="0" applyFont="1" applyFill="1" applyBorder="1" applyAlignment="1">
      <alignment horizontal="center" vertical="center"/>
    </xf>
    <xf numFmtId="0" fontId="34" fillId="0" borderId="1" xfId="0" applyFont="1" applyBorder="1" applyProtection="1">
      <alignment vertical="center"/>
      <protection locked="0"/>
    </xf>
    <xf numFmtId="0" fontId="34" fillId="0" borderId="16" xfId="0" applyFont="1" applyBorder="1" applyProtection="1">
      <alignment vertical="center"/>
      <protection locked="0"/>
    </xf>
    <xf numFmtId="0" fontId="34" fillId="0" borderId="29" xfId="0" applyFont="1" applyBorder="1" applyAlignment="1">
      <alignment vertical="center" wrapText="1"/>
    </xf>
    <xf numFmtId="49" fontId="34" fillId="0" borderId="6" xfId="0" applyNumberFormat="1" applyFont="1" applyBorder="1" applyAlignment="1">
      <alignment vertical="center" wrapText="1"/>
    </xf>
    <xf numFmtId="0" fontId="34" fillId="0" borderId="1"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34" fillId="0" borderId="16" xfId="0" applyFont="1" applyBorder="1" applyAlignment="1" applyProtection="1">
      <alignment horizontal="left" vertical="center" wrapText="1"/>
      <protection locked="0"/>
    </xf>
    <xf numFmtId="0" fontId="34" fillId="0" borderId="23" xfId="0" applyFont="1" applyBorder="1" applyAlignment="1" applyProtection="1">
      <alignment horizontal="left" vertical="center"/>
      <protection locked="0"/>
    </xf>
    <xf numFmtId="0" fontId="34" fillId="0" borderId="52" xfId="0" applyFont="1" applyBorder="1" applyAlignment="1" applyProtection="1">
      <alignment horizontal="left" vertical="center"/>
      <protection locked="0"/>
    </xf>
    <xf numFmtId="0" fontId="34" fillId="0" borderId="8" xfId="0" applyFont="1" applyBorder="1" applyAlignment="1" applyProtection="1">
      <alignment horizontal="left" vertical="center"/>
      <protection locked="0"/>
    </xf>
    <xf numFmtId="0" fontId="37" fillId="0" borderId="29" xfId="0" applyFont="1" applyBorder="1" applyAlignment="1" applyProtection="1">
      <alignment vertical="center" wrapText="1"/>
      <protection locked="0"/>
    </xf>
    <xf numFmtId="0" fontId="37" fillId="0" borderId="27" xfId="0" applyFont="1" applyBorder="1" applyAlignment="1" applyProtection="1">
      <alignment vertical="center" wrapText="1"/>
      <protection locked="0"/>
    </xf>
    <xf numFmtId="0" fontId="37" fillId="0" borderId="6" xfId="0" applyFont="1" applyBorder="1" applyAlignment="1" applyProtection="1">
      <alignment vertical="center" wrapText="1"/>
      <protection locked="0"/>
    </xf>
    <xf numFmtId="0" fontId="29" fillId="6" borderId="20" xfId="0"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0" fontId="29" fillId="2" borderId="32"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6" borderId="20" xfId="0" applyFont="1" applyFill="1" applyBorder="1" applyAlignment="1" applyProtection="1">
      <alignment horizontal="left" vertical="top" wrapText="1"/>
      <protection locked="0"/>
    </xf>
    <xf numFmtId="0" fontId="29" fillId="6" borderId="1" xfId="0" applyFont="1" applyFill="1" applyBorder="1" applyAlignment="1" applyProtection="1">
      <alignment horizontal="left" vertical="top" wrapText="1"/>
      <protection locked="0"/>
    </xf>
    <xf numFmtId="0" fontId="29" fillId="6" borderId="1" xfId="0" applyFont="1" applyFill="1" applyBorder="1" applyAlignment="1" applyProtection="1">
      <alignment horizontal="left" vertical="top"/>
      <protection locked="0"/>
    </xf>
    <xf numFmtId="0" fontId="29" fillId="0" borderId="1" xfId="0" applyFont="1" applyBorder="1" applyAlignment="1" applyProtection="1">
      <alignment horizontal="left" vertical="top" wrapText="1"/>
      <protection locked="0"/>
    </xf>
    <xf numFmtId="0" fontId="35" fillId="0" borderId="20" xfId="0" applyFont="1" applyBorder="1" applyAlignment="1" applyProtection="1">
      <alignment horizontal="center" vertical="center"/>
      <protection locked="0"/>
    </xf>
    <xf numFmtId="0" fontId="7" fillId="6" borderId="20" xfId="0" applyFont="1" applyFill="1" applyBorder="1" applyAlignment="1">
      <alignment horizontal="left" vertical="center"/>
    </xf>
    <xf numFmtId="0" fontId="7" fillId="6" borderId="1" xfId="0" applyFont="1" applyFill="1" applyBorder="1" applyAlignment="1">
      <alignment horizontal="left" vertical="center"/>
    </xf>
    <xf numFmtId="38" fontId="4" fillId="2" borderId="8" xfId="1" applyFont="1" applyFill="1" applyBorder="1" applyAlignment="1" applyProtection="1">
      <alignment horizontal="right" vertical="center"/>
      <protection locked="0"/>
    </xf>
    <xf numFmtId="0" fontId="40" fillId="0" borderId="0" xfId="5" applyFont="1" applyAlignment="1">
      <alignment wrapText="1"/>
    </xf>
    <xf numFmtId="0" fontId="39" fillId="0" borderId="0" xfId="5"/>
    <xf numFmtId="38" fontId="39" fillId="0" borderId="0" xfId="5" applyNumberFormat="1"/>
    <xf numFmtId="38" fontId="39" fillId="0" borderId="0" xfId="1" applyFont="1" applyAlignment="1"/>
    <xf numFmtId="177" fontId="4" fillId="3" borderId="1" xfId="0" applyNumberFormat="1" applyFont="1" applyFill="1" applyBorder="1" applyAlignment="1" applyProtection="1">
      <alignment horizontal="right" vertical="center"/>
      <protection locked="0"/>
    </xf>
    <xf numFmtId="178" fontId="39" fillId="0" borderId="0" xfId="5" applyNumberFormat="1"/>
    <xf numFmtId="38" fontId="0" fillId="0" borderId="0" xfId="0" applyNumberFormat="1">
      <alignment vertical="center"/>
    </xf>
    <xf numFmtId="38" fontId="40" fillId="0" borderId="0" xfId="1" applyFont="1" applyAlignment="1">
      <alignment wrapText="1"/>
    </xf>
    <xf numFmtId="38" fontId="4" fillId="3" borderId="1" xfId="1" applyFont="1" applyFill="1" applyBorder="1" applyAlignment="1" applyProtection="1">
      <alignment horizontal="right" vertical="center"/>
      <protection locked="0"/>
    </xf>
    <xf numFmtId="0" fontId="0" fillId="0" borderId="0" xfId="0" applyAlignment="1"/>
    <xf numFmtId="0" fontId="29" fillId="3" borderId="7" xfId="0" applyFont="1" applyFill="1" applyBorder="1" applyAlignment="1">
      <alignment horizontal="center" vertical="center"/>
    </xf>
    <xf numFmtId="0" fontId="42" fillId="0" borderId="0" xfId="0" applyFont="1">
      <alignment vertical="center"/>
    </xf>
    <xf numFmtId="0" fontId="43" fillId="0" borderId="0" xfId="0" applyFont="1">
      <alignment vertical="center"/>
    </xf>
    <xf numFmtId="0" fontId="41" fillId="0" borderId="0" xfId="0" applyFont="1" applyAlignment="1">
      <alignment horizontal="center" vertical="center"/>
    </xf>
    <xf numFmtId="0" fontId="23" fillId="0" borderId="0" xfId="0" applyFont="1" applyAlignment="1">
      <alignment horizontal="left" vertical="center" wrapText="1"/>
    </xf>
    <xf numFmtId="0" fontId="41" fillId="0" borderId="57" xfId="0" applyFont="1" applyBorder="1" applyAlignment="1">
      <alignment horizontal="left" vertical="center"/>
    </xf>
    <xf numFmtId="0" fontId="0" fillId="0" borderId="42" xfId="0" applyBorder="1">
      <alignment vertical="center"/>
    </xf>
    <xf numFmtId="0" fontId="4" fillId="0" borderId="42" xfId="0" applyFont="1" applyBorder="1" applyAlignment="1">
      <alignment horizontal="left" vertical="center"/>
    </xf>
    <xf numFmtId="0" fontId="23" fillId="2" borderId="20" xfId="0" applyFont="1" applyFill="1" applyBorder="1" applyAlignment="1">
      <alignment horizontal="right" vertical="center" wrapText="1"/>
    </xf>
    <xf numFmtId="0" fontId="23" fillId="0" borderId="20" xfId="0" applyFont="1" applyBorder="1" applyAlignment="1" applyProtection="1">
      <alignment horizontal="center" vertical="center" wrapText="1"/>
      <protection locked="0"/>
    </xf>
    <xf numFmtId="0" fontId="41" fillId="0" borderId="24" xfId="0" applyFont="1" applyBorder="1" applyAlignment="1">
      <alignment horizontal="left" vertical="center"/>
    </xf>
    <xf numFmtId="0" fontId="4" fillId="0" borderId="45" xfId="0" applyFont="1" applyBorder="1" applyAlignment="1">
      <alignment horizontal="center" vertical="center"/>
    </xf>
    <xf numFmtId="0" fontId="4" fillId="2" borderId="13" xfId="0"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44" fillId="0" borderId="0" xfId="0" applyFont="1">
      <alignment vertical="center"/>
    </xf>
    <xf numFmtId="38" fontId="4" fillId="3" borderId="23" xfId="1" applyFont="1" applyFill="1" applyBorder="1" applyAlignment="1" applyProtection="1">
      <alignment horizontal="right" vertical="center"/>
      <protection locked="0"/>
    </xf>
    <xf numFmtId="0" fontId="4" fillId="3" borderId="1" xfId="0" applyFont="1" applyFill="1" applyBorder="1">
      <alignment vertical="center"/>
    </xf>
    <xf numFmtId="38" fontId="4" fillId="3" borderId="16" xfId="1" applyFont="1" applyFill="1" applyBorder="1" applyAlignment="1" applyProtection="1">
      <alignment horizontal="right" vertical="center"/>
      <protection locked="0"/>
    </xf>
    <xf numFmtId="0" fontId="11" fillId="4" borderId="1" xfId="2" applyFont="1" applyFill="1" applyBorder="1" applyProtection="1">
      <protection locked="0"/>
    </xf>
    <xf numFmtId="0" fontId="4" fillId="4" borderId="6"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49" xfId="0" applyFont="1" applyFill="1" applyBorder="1" applyAlignment="1" applyProtection="1">
      <alignment horizontal="center" vertical="center"/>
      <protection locked="0"/>
    </xf>
    <xf numFmtId="0" fontId="27" fillId="0" borderId="0" xfId="4">
      <alignment vertical="center"/>
    </xf>
    <xf numFmtId="0" fontId="11" fillId="0" borderId="5" xfId="0" applyFont="1" applyBorder="1" applyAlignment="1">
      <alignment horizontal="center"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11" fillId="0" borderId="2" xfId="0" applyFont="1" applyBorder="1" applyAlignment="1">
      <alignment horizontal="left" vertical="center"/>
    </xf>
    <xf numFmtId="177" fontId="4" fillId="3" borderId="63" xfId="0" applyNumberFormat="1" applyFont="1" applyFill="1" applyBorder="1" applyAlignment="1" applyProtection="1">
      <alignment horizontal="right" vertical="center"/>
      <protection locked="0"/>
    </xf>
    <xf numFmtId="0" fontId="47" fillId="0" borderId="0" xfId="0" applyFont="1" applyAlignment="1">
      <alignment horizontal="left" vertical="center"/>
    </xf>
    <xf numFmtId="176" fontId="4" fillId="3" borderId="1" xfId="0" applyNumberFormat="1" applyFont="1" applyFill="1" applyBorder="1" applyAlignment="1" applyProtection="1">
      <alignment horizontal="right" vertical="center"/>
      <protection locked="0"/>
    </xf>
    <xf numFmtId="0" fontId="4" fillId="3" borderId="1" xfId="0" applyFont="1" applyFill="1" applyBorder="1" applyAlignment="1" applyProtection="1">
      <alignment horizontal="right" vertical="center"/>
      <protection locked="0"/>
    </xf>
    <xf numFmtId="176" fontId="11" fillId="3" borderId="1" xfId="0" applyNumberFormat="1" applyFont="1" applyFill="1" applyBorder="1" applyAlignment="1" applyProtection="1">
      <alignment horizontal="right" vertical="center"/>
      <protection locked="0"/>
    </xf>
    <xf numFmtId="177" fontId="4" fillId="3" borderId="13" xfId="0" applyNumberFormat="1" applyFont="1" applyFill="1" applyBorder="1" applyAlignment="1" applyProtection="1">
      <alignment horizontal="right" vertical="center"/>
      <protection locked="0"/>
    </xf>
    <xf numFmtId="176" fontId="11" fillId="3" borderId="14" xfId="0" applyNumberFormat="1" applyFont="1" applyFill="1" applyBorder="1" applyAlignment="1" applyProtection="1">
      <alignment horizontal="right" vertical="center"/>
      <protection locked="0"/>
    </xf>
    <xf numFmtId="179" fontId="4" fillId="3" borderId="1" xfId="1" applyNumberFormat="1" applyFont="1" applyFill="1" applyBorder="1" applyAlignment="1" applyProtection="1">
      <alignment horizontal="right" vertical="center"/>
      <protection locked="0"/>
    </xf>
    <xf numFmtId="0" fontId="11" fillId="0" borderId="0" xfId="0" applyFont="1">
      <alignment vertical="center"/>
    </xf>
    <xf numFmtId="177" fontId="4" fillId="3" borderId="14" xfId="0" applyNumberFormat="1" applyFont="1" applyFill="1" applyBorder="1" applyAlignment="1" applyProtection="1">
      <alignment horizontal="right" vertical="center"/>
      <protection locked="0"/>
    </xf>
    <xf numFmtId="0" fontId="0" fillId="4" borderId="8" xfId="0" applyFill="1" applyBorder="1" applyProtection="1">
      <alignment vertical="center"/>
      <protection locked="0"/>
    </xf>
    <xf numFmtId="0" fontId="4" fillId="2" borderId="23" xfId="0" applyFont="1" applyFill="1" applyBorder="1" applyProtection="1">
      <alignment vertical="center"/>
      <protection locked="0"/>
    </xf>
    <xf numFmtId="0" fontId="4" fillId="0" borderId="0" xfId="0" applyFont="1" applyAlignment="1">
      <alignment horizontal="right" vertical="center"/>
    </xf>
    <xf numFmtId="14" fontId="0" fillId="0" borderId="0" xfId="0" applyNumberFormat="1">
      <alignment vertical="center"/>
    </xf>
    <xf numFmtId="0" fontId="0" fillId="0" borderId="0" xfId="0" applyAlignment="1" applyProtection="1">
      <alignment horizontal="left" vertical="top"/>
      <protection locked="0"/>
    </xf>
    <xf numFmtId="0" fontId="7" fillId="0" borderId="1" xfId="0" applyFont="1" applyBorder="1" applyAlignment="1">
      <alignment horizontal="left" vertical="center" wrapText="1"/>
    </xf>
    <xf numFmtId="0" fontId="35" fillId="0" borderId="1" xfId="0" applyFont="1" applyBorder="1" applyAlignment="1">
      <alignment horizontal="right" vertical="center"/>
    </xf>
    <xf numFmtId="0" fontId="49" fillId="0" borderId="0" xfId="0" applyFont="1" applyAlignment="1">
      <alignment horizontal="center" vertical="center"/>
    </xf>
    <xf numFmtId="0" fontId="0" fillId="0" borderId="0" xfId="0" applyAlignment="1">
      <alignment horizontal="left" vertical="center" wrapText="1"/>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17" fillId="0" borderId="0" xfId="0" applyFont="1" applyAlignment="1">
      <alignment horizontal="left" vertical="center" wrapTex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xf>
    <xf numFmtId="0" fontId="4" fillId="3" borderId="1" xfId="0" applyFont="1" applyFill="1" applyBorder="1" applyAlignment="1" applyProtection="1">
      <alignment horizontal="center" vertical="center"/>
      <protection locked="0"/>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2" applyFont="1" applyBorder="1" applyAlignment="1">
      <alignment horizontal="center" vertical="center"/>
    </xf>
    <xf numFmtId="0" fontId="11" fillId="0" borderId="36" xfId="2" applyFont="1" applyBorder="1" applyAlignment="1">
      <alignment horizontal="center" vertical="top" wrapText="1"/>
    </xf>
    <xf numFmtId="0" fontId="11" fillId="0" borderId="0" xfId="2" applyFont="1" applyAlignment="1">
      <alignment horizontal="center" vertical="top"/>
    </xf>
    <xf numFmtId="0" fontId="4" fillId="0" borderId="16" xfId="2" applyFont="1" applyBorder="1" applyAlignment="1">
      <alignment horizontal="center" vertical="center" wrapText="1"/>
    </xf>
    <xf numFmtId="0" fontId="4" fillId="0" borderId="16" xfId="2"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right" vertical="center"/>
    </xf>
    <xf numFmtId="0" fontId="4" fillId="0" borderId="0" xfId="0" applyFont="1" applyAlignment="1">
      <alignment horizontal="right" vertical="center"/>
    </xf>
    <xf numFmtId="0" fontId="4" fillId="0" borderId="25" xfId="0" applyFont="1" applyBorder="1" applyAlignment="1">
      <alignment horizontal="right" vertical="center"/>
    </xf>
    <xf numFmtId="0" fontId="4" fillId="0" borderId="9"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38" fontId="4" fillId="2" borderId="49" xfId="1" applyFont="1" applyFill="1" applyBorder="1" applyAlignment="1" applyProtection="1">
      <alignment horizontal="center" vertical="center"/>
      <protection locked="0"/>
    </xf>
    <xf numFmtId="38" fontId="4" fillId="2" borderId="32" xfId="1"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4" fillId="0" borderId="29" xfId="0" applyFont="1" applyBorder="1" applyAlignment="1">
      <alignment horizontal="center" vertical="center" wrapText="1"/>
    </xf>
    <xf numFmtId="38" fontId="4" fillId="2" borderId="55" xfId="1"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3" fillId="0" borderId="9" xfId="0" applyFont="1" applyBorder="1" applyAlignment="1">
      <alignment horizontal="center" vertical="center"/>
    </xf>
    <xf numFmtId="0" fontId="13" fillId="0" borderId="34" xfId="0" applyFont="1" applyBorder="1" applyAlignment="1">
      <alignment horizontal="center" vertical="center"/>
    </xf>
    <xf numFmtId="0" fontId="4" fillId="0" borderId="37" xfId="2" applyFont="1" applyBorder="1" applyAlignment="1">
      <alignment horizontal="center" vertical="center" wrapText="1"/>
    </xf>
    <xf numFmtId="0" fontId="4" fillId="0" borderId="38" xfId="2" applyFont="1" applyBorder="1" applyAlignment="1">
      <alignment horizontal="center" vertical="center"/>
    </xf>
    <xf numFmtId="0" fontId="4" fillId="0" borderId="39" xfId="2" applyFont="1" applyBorder="1" applyAlignment="1">
      <alignment horizontal="center" vertical="center"/>
    </xf>
    <xf numFmtId="0" fontId="4" fillId="0" borderId="40" xfId="2" applyFont="1" applyBorder="1" applyAlignment="1">
      <alignment horizontal="center" vertical="center"/>
    </xf>
    <xf numFmtId="0" fontId="4" fillId="0" borderId="1" xfId="2" applyFont="1" applyBorder="1" applyAlignment="1">
      <alignment horizontal="center" vertical="center" wrapText="1"/>
    </xf>
    <xf numFmtId="0" fontId="11" fillId="0" borderId="1" xfId="2" applyFont="1" applyBorder="1" applyAlignment="1">
      <alignment horizontal="center" vertical="center"/>
    </xf>
    <xf numFmtId="0" fontId="11" fillId="0" borderId="1" xfId="2" applyFont="1" applyBorder="1" applyAlignment="1">
      <alignment horizontal="center"/>
    </xf>
    <xf numFmtId="0" fontId="11" fillId="0" borderId="37" xfId="2" applyFont="1" applyBorder="1" applyAlignment="1">
      <alignment horizontal="center" vertical="center"/>
    </xf>
    <xf numFmtId="0" fontId="4" fillId="0" borderId="38" xfId="2" applyFont="1" applyBorder="1" applyAlignment="1">
      <alignment horizontal="center" vertical="center" wrapText="1"/>
    </xf>
    <xf numFmtId="0" fontId="4" fillId="0" borderId="13" xfId="2" applyFont="1" applyBorder="1" applyAlignment="1">
      <alignment horizontal="center" vertical="center"/>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33"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21" xfId="0" applyBorder="1" applyAlignment="1">
      <alignment horizontal="left" vertical="center" wrapText="1"/>
    </xf>
    <xf numFmtId="0" fontId="11" fillId="0" borderId="1" xfId="0" applyFont="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0" borderId="16" xfId="2" applyFont="1" applyBorder="1" applyAlignment="1" applyProtection="1">
      <alignment horizontal="center" vertical="center" wrapText="1"/>
      <protection locked="0"/>
    </xf>
    <xf numFmtId="0" fontId="4" fillId="0" borderId="20" xfId="2" applyFont="1" applyBorder="1" applyAlignment="1" applyProtection="1">
      <alignment horizontal="center" vertical="center" wrapText="1"/>
      <protection locked="0"/>
    </xf>
    <xf numFmtId="0" fontId="11" fillId="0" borderId="38" xfId="2" applyFont="1" applyBorder="1" applyAlignment="1">
      <alignment horizontal="center" vertical="center"/>
    </xf>
    <xf numFmtId="0" fontId="11" fillId="0" borderId="40" xfId="2" applyFont="1" applyBorder="1" applyAlignment="1">
      <alignment horizontal="center" vertical="center"/>
    </xf>
    <xf numFmtId="0" fontId="11" fillId="0" borderId="37" xfId="2" applyFont="1" applyBorder="1" applyAlignment="1">
      <alignment horizontal="center" vertical="center" wrapText="1"/>
    </xf>
    <xf numFmtId="0" fontId="11" fillId="0" borderId="38" xfId="2" applyFont="1" applyBorder="1" applyAlignment="1">
      <alignment horizontal="center" vertical="center" wrapText="1"/>
    </xf>
    <xf numFmtId="0" fontId="11" fillId="0" borderId="39" xfId="2" applyFont="1" applyBorder="1" applyAlignment="1">
      <alignment horizontal="center" vertical="center" wrapText="1"/>
    </xf>
    <xf numFmtId="0" fontId="11" fillId="0" borderId="40" xfId="2" applyFont="1" applyBorder="1" applyAlignment="1">
      <alignment horizontal="center" vertical="center" wrapText="1"/>
    </xf>
    <xf numFmtId="0" fontId="11" fillId="0" borderId="30"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11" fillId="0" borderId="20" xfId="2" applyFont="1" applyBorder="1" applyAlignment="1">
      <alignment horizontal="center" vertical="center" wrapText="1"/>
    </xf>
    <xf numFmtId="0" fontId="11" fillId="0" borderId="16" xfId="2"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0" fontId="11" fillId="0" borderId="1" xfId="2" applyFont="1" applyBorder="1" applyAlignment="1" applyProtection="1">
      <alignment horizontal="center" vertical="center"/>
      <protection locked="0"/>
    </xf>
    <xf numFmtId="0" fontId="4" fillId="0" borderId="5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4" fillId="0" borderId="40" xfId="2" applyFont="1" applyBorder="1" applyAlignment="1">
      <alignment horizontal="center" vertical="center" wrapText="1"/>
    </xf>
    <xf numFmtId="0" fontId="4"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0" fontId="4" fillId="0" borderId="28" xfId="0" applyFont="1" applyBorder="1" applyAlignment="1">
      <alignment horizontal="center" vertical="center"/>
    </xf>
    <xf numFmtId="0" fontId="11" fillId="0" borderId="29" xfId="2"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4" fillId="0" borderId="50" xfId="0" applyFont="1" applyBorder="1" applyAlignment="1">
      <alignment horizontal="center" vertical="center"/>
    </xf>
    <xf numFmtId="0" fontId="28" fillId="0" borderId="14" xfId="0" applyFont="1" applyBorder="1" applyAlignment="1">
      <alignment horizontal="center" vertical="center" wrapText="1"/>
    </xf>
    <xf numFmtId="0" fontId="28" fillId="0" borderId="14" xfId="0" applyFont="1" applyBorder="1" applyAlignment="1">
      <alignment horizontal="center" vertical="center"/>
    </xf>
    <xf numFmtId="0" fontId="4" fillId="2" borderId="13"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3" borderId="56"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29" fillId="2" borderId="31" xfId="0" applyFont="1" applyFill="1" applyBorder="1" applyAlignment="1">
      <alignment horizontal="center" vertical="center"/>
    </xf>
    <xf numFmtId="0" fontId="29" fillId="2" borderId="32" xfId="0" applyFont="1" applyFill="1" applyBorder="1" applyAlignment="1">
      <alignment horizontal="center" vertical="center"/>
    </xf>
    <xf numFmtId="0" fontId="27" fillId="0" borderId="0" xfId="4" applyAlignment="1">
      <alignment horizontal="left" vertical="center"/>
    </xf>
    <xf numFmtId="0" fontId="4" fillId="2" borderId="4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34" fillId="5" borderId="45" xfId="0" applyFont="1" applyFill="1" applyBorder="1" applyAlignment="1">
      <alignment horizontal="center" vertical="center"/>
    </xf>
    <xf numFmtId="0" fontId="34" fillId="5" borderId="3" xfId="0" applyFont="1" applyFill="1" applyBorder="1" applyAlignment="1">
      <alignment horizontal="center" vertical="center"/>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protection locked="0"/>
    </xf>
    <xf numFmtId="0" fontId="37" fillId="0" borderId="29" xfId="0" applyFont="1" applyBorder="1" applyAlignment="1">
      <alignment horizontal="left" vertical="center" wrapText="1"/>
    </xf>
    <xf numFmtId="0" fontId="34" fillId="0" borderId="49" xfId="0" applyFont="1" applyBorder="1" applyAlignment="1" applyProtection="1">
      <alignment horizontal="left" vertical="center"/>
      <protection locked="0"/>
    </xf>
    <xf numFmtId="0" fontId="34" fillId="0" borderId="32" xfId="0" applyFont="1" applyBorder="1" applyAlignment="1" applyProtection="1">
      <alignment horizontal="left" vertical="center"/>
      <protection locked="0"/>
    </xf>
    <xf numFmtId="0" fontId="34" fillId="5" borderId="43" xfId="0" applyFont="1" applyFill="1" applyBorder="1" applyAlignment="1">
      <alignment horizontal="center" vertical="center"/>
    </xf>
    <xf numFmtId="0" fontId="34" fillId="5" borderId="20" xfId="0" applyFont="1" applyFill="1" applyBorder="1" applyAlignment="1">
      <alignment horizontal="center" vertical="center"/>
    </xf>
    <xf numFmtId="0" fontId="34" fillId="5" borderId="50" xfId="0" applyFont="1" applyFill="1" applyBorder="1" applyAlignment="1">
      <alignment horizontal="center" vertical="center"/>
    </xf>
    <xf numFmtId="0" fontId="34" fillId="5" borderId="19" xfId="0" applyFont="1" applyFill="1" applyBorder="1" applyAlignment="1">
      <alignment horizontal="center" vertical="center"/>
    </xf>
    <xf numFmtId="0" fontId="35" fillId="0" borderId="5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46" xfId="0" applyFont="1" applyBorder="1" applyAlignment="1">
      <alignment horizontal="center" vertical="center" wrapText="1"/>
    </xf>
    <xf numFmtId="0" fontId="34" fillId="0" borderId="13"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34" fillId="5" borderId="4" xfId="0" applyFont="1" applyFill="1" applyBorder="1" applyAlignment="1">
      <alignment horizontal="center" vertical="center"/>
    </xf>
    <xf numFmtId="0" fontId="34" fillId="5" borderId="5" xfId="0" applyFont="1" applyFill="1" applyBorder="1" applyAlignment="1">
      <alignment horizontal="center" vertical="center"/>
    </xf>
    <xf numFmtId="0" fontId="37" fillId="0" borderId="29" xfId="0" applyFont="1" applyBorder="1" applyAlignment="1">
      <alignment horizontal="left" vertical="center"/>
    </xf>
    <xf numFmtId="0" fontId="37" fillId="0" borderId="6" xfId="0" applyFont="1" applyBorder="1" applyAlignment="1">
      <alignment horizontal="left" vertical="center"/>
    </xf>
    <xf numFmtId="0" fontId="34" fillId="5" borderId="16" xfId="0" applyFont="1" applyFill="1" applyBorder="1" applyAlignment="1">
      <alignment horizontal="center" vertical="center"/>
    </xf>
    <xf numFmtId="0" fontId="34" fillId="5" borderId="52" xfId="0" applyFont="1" applyFill="1" applyBorder="1" applyAlignment="1">
      <alignment horizontal="center" vertical="center"/>
    </xf>
    <xf numFmtId="0" fontId="34" fillId="5" borderId="53" xfId="0" applyFont="1" applyFill="1" applyBorder="1" applyAlignment="1">
      <alignment horizontal="center" vertical="center"/>
    </xf>
    <xf numFmtId="0" fontId="23" fillId="0" borderId="1" xfId="0" applyFont="1" applyBorder="1" applyAlignment="1" applyProtection="1">
      <alignment horizontal="left" vertical="center" wrapText="1"/>
      <protection locked="0"/>
    </xf>
    <xf numFmtId="0" fontId="24" fillId="0" borderId="29" xfId="0" applyFont="1" applyBorder="1" applyAlignment="1">
      <alignment horizontal="left" vertical="center" wrapText="1"/>
    </xf>
    <xf numFmtId="0" fontId="24" fillId="0" borderId="6" xfId="0" applyFont="1" applyBorder="1" applyAlignment="1">
      <alignment horizontal="left" vertical="center" wrapText="1"/>
    </xf>
    <xf numFmtId="0" fontId="25" fillId="0" borderId="29" xfId="0" applyFont="1" applyBorder="1" applyAlignment="1">
      <alignment horizontal="left" vertical="center"/>
    </xf>
    <xf numFmtId="0" fontId="35" fillId="0" borderId="0" xfId="0" applyFont="1" applyAlignment="1">
      <alignment horizontal="center" vertical="center"/>
    </xf>
    <xf numFmtId="0" fontId="23" fillId="5" borderId="1" xfId="0" applyFont="1" applyFill="1" applyBorder="1" applyAlignment="1">
      <alignment horizontal="right" vertical="center" wrapText="1"/>
    </xf>
    <xf numFmtId="0" fontId="23" fillId="2" borderId="1" xfId="0" applyFont="1" applyFill="1" applyBorder="1" applyAlignment="1">
      <alignment horizontal="right" vertical="center" wrapText="1"/>
    </xf>
    <xf numFmtId="0" fontId="35" fillId="0" borderId="1" xfId="0" applyFont="1" applyBorder="1" applyAlignment="1" applyProtection="1">
      <alignment horizontal="center" vertical="center"/>
      <protection locked="0"/>
    </xf>
    <xf numFmtId="0" fontId="35" fillId="0" borderId="22" xfId="0" applyFont="1" applyBorder="1" applyAlignment="1">
      <alignment horizontal="center" vertical="center"/>
    </xf>
    <xf numFmtId="0" fontId="23" fillId="0" borderId="0" xfId="0" applyFont="1" applyAlignment="1">
      <alignment horizontal="left" vertical="center" wrapText="1"/>
    </xf>
  </cellXfs>
  <cellStyles count="6">
    <cellStyle name="Normal 2" xfId="2" xr:uid="{00000000-0005-0000-0000-000000000000}"/>
    <cellStyle name="ハイパーリンク" xfId="4" builtinId="8"/>
    <cellStyle name="桁区切り" xfId="1" builtinId="6"/>
    <cellStyle name="桁区切り 2" xfId="3" xr:uid="{00000000-0005-0000-0000-000003000000}"/>
    <cellStyle name="標準" xfId="0" builtinId="0"/>
    <cellStyle name="標準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17</xdr:row>
          <xdr:rowOff>25400</xdr:rowOff>
        </xdr:from>
        <xdr:to>
          <xdr:col>3</xdr:col>
          <xdr:colOff>527050</xdr:colOff>
          <xdr:row>18</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25400</xdr:rowOff>
        </xdr:from>
        <xdr:to>
          <xdr:col>3</xdr:col>
          <xdr:colOff>527050</xdr:colOff>
          <xdr:row>18</xdr:row>
          <xdr:rowOff>222250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25400</xdr:rowOff>
        </xdr:from>
        <xdr:to>
          <xdr:col>3</xdr:col>
          <xdr:colOff>527050</xdr:colOff>
          <xdr:row>19</xdr:row>
          <xdr:rowOff>222250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25400</xdr:rowOff>
        </xdr:from>
        <xdr:to>
          <xdr:col>3</xdr:col>
          <xdr:colOff>527050</xdr:colOff>
          <xdr:row>20</xdr:row>
          <xdr:rowOff>222250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xdr:row>
          <xdr:rowOff>25400</xdr:rowOff>
        </xdr:from>
        <xdr:to>
          <xdr:col>3</xdr:col>
          <xdr:colOff>527050</xdr:colOff>
          <xdr:row>21</xdr:row>
          <xdr:rowOff>222250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19</xdr:row>
          <xdr:rowOff>25400</xdr:rowOff>
        </xdr:from>
        <xdr:to>
          <xdr:col>3</xdr:col>
          <xdr:colOff>527050</xdr:colOff>
          <xdr:row>20</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25400</xdr:rowOff>
        </xdr:from>
        <xdr:to>
          <xdr:col>3</xdr:col>
          <xdr:colOff>527050</xdr:colOff>
          <xdr:row>20</xdr:row>
          <xdr:rowOff>222250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xdr:row>
          <xdr:rowOff>25400</xdr:rowOff>
        </xdr:from>
        <xdr:to>
          <xdr:col>3</xdr:col>
          <xdr:colOff>527050</xdr:colOff>
          <xdr:row>21</xdr:row>
          <xdr:rowOff>222250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xdr:row>
          <xdr:rowOff>25400</xdr:rowOff>
        </xdr:from>
        <xdr:to>
          <xdr:col>3</xdr:col>
          <xdr:colOff>527050</xdr:colOff>
          <xdr:row>22</xdr:row>
          <xdr:rowOff>222250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23</xdr:row>
          <xdr:rowOff>25400</xdr:rowOff>
        </xdr:from>
        <xdr:to>
          <xdr:col>3</xdr:col>
          <xdr:colOff>527050</xdr:colOff>
          <xdr:row>23</xdr:row>
          <xdr:rowOff>222250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18</xdr:row>
          <xdr:rowOff>25400</xdr:rowOff>
        </xdr:from>
        <xdr:to>
          <xdr:col>1</xdr:col>
          <xdr:colOff>374650</xdr:colOff>
          <xdr:row>18</xdr:row>
          <xdr:rowOff>234950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xdr:row>
          <xdr:rowOff>25400</xdr:rowOff>
        </xdr:from>
        <xdr:to>
          <xdr:col>1</xdr:col>
          <xdr:colOff>374650</xdr:colOff>
          <xdr:row>19</xdr:row>
          <xdr:rowOff>234950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xdr:row>
          <xdr:rowOff>25400</xdr:rowOff>
        </xdr:from>
        <xdr:to>
          <xdr:col>1</xdr:col>
          <xdr:colOff>374650</xdr:colOff>
          <xdr:row>20</xdr:row>
          <xdr:rowOff>234950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xdr:row>
          <xdr:rowOff>25400</xdr:rowOff>
        </xdr:from>
        <xdr:to>
          <xdr:col>1</xdr:col>
          <xdr:colOff>374650</xdr:colOff>
          <xdr:row>21</xdr:row>
          <xdr:rowOff>234950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22</xdr:row>
          <xdr:rowOff>25400</xdr:rowOff>
        </xdr:from>
        <xdr:to>
          <xdr:col>1</xdr:col>
          <xdr:colOff>374650</xdr:colOff>
          <xdr:row>22</xdr:row>
          <xdr:rowOff>234950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xdr:row>
          <xdr:rowOff>25400</xdr:rowOff>
        </xdr:from>
        <xdr:to>
          <xdr:col>1</xdr:col>
          <xdr:colOff>374650</xdr:colOff>
          <xdr:row>23</xdr:row>
          <xdr:rowOff>234950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25400</xdr:rowOff>
        </xdr:from>
        <xdr:to>
          <xdr:col>1</xdr:col>
          <xdr:colOff>374650</xdr:colOff>
          <xdr:row>24</xdr:row>
          <xdr:rowOff>234950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25</xdr:row>
          <xdr:rowOff>25400</xdr:rowOff>
        </xdr:from>
        <xdr:to>
          <xdr:col>1</xdr:col>
          <xdr:colOff>374650</xdr:colOff>
          <xdr:row>25</xdr:row>
          <xdr:rowOff>234950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27</xdr:row>
          <xdr:rowOff>25400</xdr:rowOff>
        </xdr:from>
        <xdr:to>
          <xdr:col>1</xdr:col>
          <xdr:colOff>374650</xdr:colOff>
          <xdr:row>27</xdr:row>
          <xdr:rowOff>234950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28</xdr:row>
          <xdr:rowOff>25400</xdr:rowOff>
        </xdr:from>
        <xdr:to>
          <xdr:col>1</xdr:col>
          <xdr:colOff>374650</xdr:colOff>
          <xdr:row>28</xdr:row>
          <xdr:rowOff>234950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29</xdr:row>
          <xdr:rowOff>25400</xdr:rowOff>
        </xdr:from>
        <xdr:to>
          <xdr:col>1</xdr:col>
          <xdr:colOff>374650</xdr:colOff>
          <xdr:row>29</xdr:row>
          <xdr:rowOff>234950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30</xdr:row>
          <xdr:rowOff>25400</xdr:rowOff>
        </xdr:from>
        <xdr:to>
          <xdr:col>1</xdr:col>
          <xdr:colOff>374650</xdr:colOff>
          <xdr:row>30</xdr:row>
          <xdr:rowOff>234950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31</xdr:row>
          <xdr:rowOff>25400</xdr:rowOff>
        </xdr:from>
        <xdr:to>
          <xdr:col>1</xdr:col>
          <xdr:colOff>374650</xdr:colOff>
          <xdr:row>31</xdr:row>
          <xdr:rowOff>234950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32</xdr:row>
          <xdr:rowOff>25400</xdr:rowOff>
        </xdr:from>
        <xdr:to>
          <xdr:col>1</xdr:col>
          <xdr:colOff>374650</xdr:colOff>
          <xdr:row>32</xdr:row>
          <xdr:rowOff>234950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33</xdr:row>
          <xdr:rowOff>25400</xdr:rowOff>
        </xdr:from>
        <xdr:to>
          <xdr:col>1</xdr:col>
          <xdr:colOff>374650</xdr:colOff>
          <xdr:row>33</xdr:row>
          <xdr:rowOff>234950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34</xdr:row>
          <xdr:rowOff>25400</xdr:rowOff>
        </xdr:from>
        <xdr:to>
          <xdr:col>1</xdr:col>
          <xdr:colOff>374650</xdr:colOff>
          <xdr:row>34</xdr:row>
          <xdr:rowOff>234950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35</xdr:row>
          <xdr:rowOff>25400</xdr:rowOff>
        </xdr:from>
        <xdr:to>
          <xdr:col>1</xdr:col>
          <xdr:colOff>374650</xdr:colOff>
          <xdr:row>35</xdr:row>
          <xdr:rowOff>234950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36</xdr:row>
          <xdr:rowOff>25400</xdr:rowOff>
        </xdr:from>
        <xdr:to>
          <xdr:col>1</xdr:col>
          <xdr:colOff>374650</xdr:colOff>
          <xdr:row>36</xdr:row>
          <xdr:rowOff>234950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37</xdr:row>
          <xdr:rowOff>25400</xdr:rowOff>
        </xdr:from>
        <xdr:to>
          <xdr:col>1</xdr:col>
          <xdr:colOff>374650</xdr:colOff>
          <xdr:row>37</xdr:row>
          <xdr:rowOff>234950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38</xdr:row>
          <xdr:rowOff>25400</xdr:rowOff>
        </xdr:from>
        <xdr:to>
          <xdr:col>1</xdr:col>
          <xdr:colOff>374650</xdr:colOff>
          <xdr:row>38</xdr:row>
          <xdr:rowOff>234950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39</xdr:row>
          <xdr:rowOff>25400</xdr:rowOff>
        </xdr:from>
        <xdr:to>
          <xdr:col>1</xdr:col>
          <xdr:colOff>374650</xdr:colOff>
          <xdr:row>39</xdr:row>
          <xdr:rowOff>234950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40</xdr:row>
          <xdr:rowOff>25400</xdr:rowOff>
        </xdr:from>
        <xdr:to>
          <xdr:col>1</xdr:col>
          <xdr:colOff>374650</xdr:colOff>
          <xdr:row>40</xdr:row>
          <xdr:rowOff>234950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41</xdr:row>
          <xdr:rowOff>25400</xdr:rowOff>
        </xdr:from>
        <xdr:to>
          <xdr:col>1</xdr:col>
          <xdr:colOff>374650</xdr:colOff>
          <xdr:row>41</xdr:row>
          <xdr:rowOff>234950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42</xdr:row>
          <xdr:rowOff>25400</xdr:rowOff>
        </xdr:from>
        <xdr:to>
          <xdr:col>1</xdr:col>
          <xdr:colOff>374650</xdr:colOff>
          <xdr:row>42</xdr:row>
          <xdr:rowOff>234950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43</xdr:row>
          <xdr:rowOff>25400</xdr:rowOff>
        </xdr:from>
        <xdr:to>
          <xdr:col>1</xdr:col>
          <xdr:colOff>374650</xdr:colOff>
          <xdr:row>43</xdr:row>
          <xdr:rowOff>234950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26</xdr:row>
          <xdr:rowOff>25400</xdr:rowOff>
        </xdr:from>
        <xdr:to>
          <xdr:col>1</xdr:col>
          <xdr:colOff>374650</xdr:colOff>
          <xdr:row>26</xdr:row>
          <xdr:rowOff>234950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takeuchi-tsuneo\AppData\Roaming\Skype\My%20Skype%20Received%20Files\SECAP_Template_EN_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2113;&#21512;&#12524;&#12509;&#12540;&#12486;&#12451;&#12531;&#12464;\&#65305;&#26376;&#65297;1&#26085;&#65306;SECAP_Template_EN_unprotec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12487;&#12540;&#12479;&#12539;&#12486;&#12531;&#12503;&#12524;&#12540;&#12488;\&#12450;&#12463;&#12471;&#12519;&#12531;&#12503;&#12521;&#12531;Template_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26085;&#26412;&#35486;&#29256;&#65306;30_Jan_2020%20CoM%20Japan%20templete%20&#65306;modified%20CoMO_template_revised_6-April(&#33258;&#21205;&#22238;&#24489;&#28168;&#12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CoMO_template_revised_6-Apri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oMO_template_revised_6-Apri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12467;&#12500;&#12540;SECAP_Template_E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0196;&#21644;&#65301;&#65294;&#65299;&#26032;&#23455;&#26045;&#35201;&#38936;\CoMO_template_revised_6-Apri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takeuchi-tsuneo\Desktop\COMO\&#65298;&#65301;&#65306;&#26085;&#26412;&#35486;&#20184;&#12365;&#12486;&#12531;&#12503;&#12524;&#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基準年ｲﾝﾍﾞﾝﾄﾘ"/>
      <sheetName val="MEI1"/>
      <sheetName val="MEI2"/>
      <sheetName val="緩和策"/>
      <sheetName val="成功事例"/>
      <sheetName val="緩和レポート"/>
      <sheetName val="モニタリングレポート"/>
      <sheetName val="適応スコアボード"/>
      <sheetName val="リスクと脆弱性"/>
      <sheetName val="適応計画"/>
      <sheetName val="適応レポート"/>
      <sheetName val="Adaptation Indicators"/>
      <sheetName val="EFs"/>
      <sheetName val="Categories"/>
      <sheetName val="Drop-down Menus"/>
      <sheetName val="extra"/>
      <sheetName val="Feuil1"/>
      <sheetName val="Sheet2"/>
      <sheetName val="①業務エネ"/>
      <sheetName val="②家庭エネ"/>
      <sheetName val="③製造業・鉱業・建設業エネ"/>
      <sheetName val="④発電所所内消費"/>
      <sheetName val="⑤交通エネ"/>
      <sheetName val="⑥農林水業エネ"/>
      <sheetName val="Ａ　市町村別業種別従業者数"/>
      <sheetName val="Ｂ　工業統計表市区町村編"/>
      <sheetName val="Ｃ　再エネ導入量市町村2014年4月"/>
      <sheetName val="D 自家用発電"/>
      <sheetName val="E電力排出係数2013年度"/>
      <sheetName val="Sheet1"/>
      <sheetName val="Strategy"/>
      <sheetName val="BEI"/>
      <sheetName val="Mitigation Actions"/>
      <sheetName val="BoE"/>
      <sheetName val="Mitigation Report"/>
      <sheetName val="Monitoring Report"/>
      <sheetName val="Adaptation Scoreboard"/>
      <sheetName val="Risks &amp; Vulnerabilities"/>
      <sheetName val="Adaptation Actions"/>
      <sheetName val="Adaptation Report"/>
      <sheetName val="CO2-GHG emissions(base year)"/>
      <sheetName val="CO2-GHG emissions(monitering )"/>
      <sheetName val="Action plan"/>
      <sheetName val="Actions"/>
      <sheetName val="×　Key actions"/>
      <sheetName val="Annex 1-Adaptation scoreboard"/>
      <sheetName val="Annex 2-Adaptation indicators"/>
      <sheetName val="Annex 3-Emission factors"/>
      <sheetName val="Sheet3"/>
      <sheetName val="drop-down "/>
      <sheetName val="(Adaptation Actions)"/>
      <sheetName val="(BoE)"/>
      <sheetName val="CO2-GHG emissions"/>
      <sheetName val="Key actions"/>
      <sheetName val="インベントリ"/>
      <sheetName val="緩和行動"/>
      <sheetName val="緩和モニタ・レポ"/>
      <sheetName val="リスク・脆弱性isks &amp; Vulnerabilities"/>
      <sheetName val="適応行動Adaptation Actions"/>
    </sheetNames>
    <sheetDataSet>
      <sheetData sheetId="0"/>
      <sheetData sheetId="1" refreshError="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 sheetId="16">
        <row r="4">
          <cell r="C4" t="str">
            <v>[Drop-Down]</v>
          </cell>
          <cell r="D4" t="str">
            <v>[Drop-Down]</v>
          </cell>
          <cell r="F4" t="str">
            <v>[Drop-Down]</v>
          </cell>
          <cell r="G4" t="str">
            <v>[Drop-Down]</v>
          </cell>
          <cell r="I4" t="str">
            <v>[Drop-Down]</v>
          </cell>
          <cell r="J4" t="str">
            <v>[Drop-Down]</v>
          </cell>
        </row>
        <row r="5">
          <cell r="C5" t="str">
            <v>Low</v>
          </cell>
          <cell r="D5" t="str">
            <v>Increase</v>
          </cell>
          <cell r="F5" t="str">
            <v>Unlikely</v>
          </cell>
          <cell r="G5" t="str">
            <v>Current</v>
          </cell>
          <cell r="I5" t="str">
            <v>Buildings</v>
          </cell>
          <cell r="J5" t="str">
            <v>Not started</v>
          </cell>
        </row>
        <row r="6">
          <cell r="C6" t="str">
            <v>Moderate</v>
          </cell>
          <cell r="D6" t="str">
            <v>Decrease</v>
          </cell>
          <cell r="F6" t="str">
            <v>Possible</v>
          </cell>
          <cell r="G6" t="str">
            <v>Short-term</v>
          </cell>
          <cell r="I6" t="str">
            <v>Transport</v>
          </cell>
          <cell r="J6" t="str">
            <v>Ongoing</v>
          </cell>
        </row>
        <row r="7">
          <cell r="C7" t="str">
            <v>High</v>
          </cell>
          <cell r="D7" t="str">
            <v>No change</v>
          </cell>
          <cell r="F7" t="str">
            <v>Likely</v>
          </cell>
          <cell r="G7" t="str">
            <v>Medium-term</v>
          </cell>
          <cell r="I7" t="str">
            <v>Energy</v>
          </cell>
          <cell r="J7" t="str">
            <v>Completed</v>
          </cell>
        </row>
        <row r="8">
          <cell r="C8" t="str">
            <v>Not Known</v>
          </cell>
          <cell r="D8" t="str">
            <v>Not known</v>
          </cell>
          <cell r="F8" t="str">
            <v>Not known</v>
          </cell>
          <cell r="G8" t="str">
            <v>Long-term</v>
          </cell>
          <cell r="I8" t="str">
            <v>Water</v>
          </cell>
          <cell r="J8" t="str">
            <v>Cancelled</v>
          </cell>
        </row>
        <row r="9">
          <cell r="G9" t="str">
            <v>Not known</v>
          </cell>
          <cell r="I9" t="str">
            <v>Waste</v>
          </cell>
        </row>
        <row r="10">
          <cell r="I10" t="str">
            <v>Land Use Planning</v>
          </cell>
        </row>
        <row r="11">
          <cell r="I11" t="str">
            <v>Agriculture &amp; Forestry</v>
          </cell>
        </row>
        <row r="12">
          <cell r="C12" t="str">
            <v>[√/×]</v>
          </cell>
          <cell r="D12" t="str">
            <v>[Please select]</v>
          </cell>
          <cell r="I12" t="str">
            <v>Environment &amp; Biodiversity</v>
          </cell>
        </row>
        <row r="13">
          <cell r="C13" t="str">
            <v>√</v>
          </cell>
          <cell r="D13" t="str">
            <v>☼</v>
          </cell>
          <cell r="I13" t="str">
            <v>Health</v>
          </cell>
        </row>
        <row r="14">
          <cell r="C14" t="str">
            <v>×</v>
          </cell>
          <cell r="D14">
            <v>0</v>
          </cell>
          <cell r="I14" t="str">
            <v>Civil Protection &amp; Emergency</v>
          </cell>
        </row>
        <row r="15">
          <cell r="I15" t="str">
            <v>Tourism</v>
          </cell>
        </row>
        <row r="16">
          <cell r="I16" t="str">
            <v>Other</v>
          </cell>
        </row>
        <row r="19">
          <cell r="I19" t="str">
            <v>[Drop-Down]</v>
          </cell>
        </row>
        <row r="20">
          <cell r="I20" t="str">
            <v>English</v>
          </cell>
        </row>
        <row r="21">
          <cell r="I21" t="str">
            <v>National Language</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A4" t="str">
            <v>absolute</v>
          </cell>
          <cell r="C4">
            <v>0</v>
          </cell>
          <cell r="D4" t="str">
            <v>High</v>
          </cell>
          <cell r="E4">
            <v>1990</v>
          </cell>
          <cell r="F4">
            <v>1990</v>
          </cell>
          <cell r="G4">
            <v>2031</v>
          </cell>
        </row>
        <row r="5">
          <cell r="A5" t="str">
            <v>per capita</v>
          </cell>
          <cell r="D5" t="str">
            <v>Medium</v>
          </cell>
          <cell r="E5">
            <v>1991</v>
          </cell>
          <cell r="F5">
            <v>1991</v>
          </cell>
          <cell r="G5">
            <v>2032</v>
          </cell>
        </row>
        <row r="6">
          <cell r="D6" t="str">
            <v>Low</v>
          </cell>
          <cell r="E6">
            <v>1992</v>
          </cell>
          <cell r="F6">
            <v>1992</v>
          </cell>
          <cell r="G6">
            <v>2033</v>
          </cell>
        </row>
        <row r="7">
          <cell r="E7">
            <v>1993</v>
          </cell>
          <cell r="F7">
            <v>1993</v>
          </cell>
          <cell r="G7">
            <v>2034</v>
          </cell>
        </row>
        <row r="8">
          <cell r="A8" t="str">
            <v>Ongoing</v>
          </cell>
          <cell r="E8">
            <v>1994</v>
          </cell>
          <cell r="F8">
            <v>1994</v>
          </cell>
          <cell r="G8">
            <v>2035</v>
          </cell>
        </row>
        <row r="9">
          <cell r="A9" t="str">
            <v>Completed</v>
          </cell>
          <cell r="E9">
            <v>1995</v>
          </cell>
          <cell r="F9">
            <v>1995</v>
          </cell>
          <cell r="G9">
            <v>2036</v>
          </cell>
        </row>
        <row r="10">
          <cell r="A10" t="str">
            <v>Postponed</v>
          </cell>
          <cell r="E10">
            <v>1996</v>
          </cell>
          <cell r="F10">
            <v>1996</v>
          </cell>
          <cell r="G10">
            <v>2037</v>
          </cell>
        </row>
        <row r="11">
          <cell r="A11" t="str">
            <v>Not started</v>
          </cell>
          <cell r="E11">
            <v>1997</v>
          </cell>
          <cell r="F11">
            <v>1997</v>
          </cell>
          <cell r="G11">
            <v>2038</v>
          </cell>
        </row>
        <row r="12">
          <cell r="A12" t="str">
            <v>New</v>
          </cell>
          <cell r="E12">
            <v>1998</v>
          </cell>
          <cell r="F12">
            <v>1998</v>
          </cell>
          <cell r="G12">
            <v>2039</v>
          </cell>
        </row>
        <row r="13">
          <cell r="E13">
            <v>1999</v>
          </cell>
          <cell r="F13">
            <v>1999</v>
          </cell>
          <cell r="G13">
            <v>2040</v>
          </cell>
        </row>
        <row r="14">
          <cell r="E14">
            <v>2000</v>
          </cell>
          <cell r="F14">
            <v>2000</v>
          </cell>
          <cell r="G14">
            <v>2041</v>
          </cell>
        </row>
        <row r="15">
          <cell r="E15">
            <v>2001</v>
          </cell>
          <cell r="F15">
            <v>2001</v>
          </cell>
          <cell r="G15">
            <v>2042</v>
          </cell>
        </row>
        <row r="16">
          <cell r="E16">
            <v>2002</v>
          </cell>
          <cell r="F16">
            <v>2002</v>
          </cell>
          <cell r="G16">
            <v>2043</v>
          </cell>
        </row>
        <row r="17">
          <cell r="E17">
            <v>2003</v>
          </cell>
          <cell r="F17">
            <v>2003</v>
          </cell>
          <cell r="G17">
            <v>2044</v>
          </cell>
        </row>
        <row r="18">
          <cell r="E18">
            <v>2004</v>
          </cell>
          <cell r="F18">
            <v>2004</v>
          </cell>
          <cell r="G18">
            <v>2045</v>
          </cell>
        </row>
        <row r="19">
          <cell r="E19">
            <v>2005</v>
          </cell>
          <cell r="F19">
            <v>2005</v>
          </cell>
          <cell r="G19">
            <v>2046</v>
          </cell>
        </row>
        <row r="20">
          <cell r="E20">
            <v>2006</v>
          </cell>
          <cell r="F20">
            <v>2006</v>
          </cell>
          <cell r="G20">
            <v>2047</v>
          </cell>
        </row>
        <row r="21">
          <cell r="E21">
            <v>2007</v>
          </cell>
          <cell r="F21">
            <v>2007</v>
          </cell>
          <cell r="G21">
            <v>2048</v>
          </cell>
        </row>
        <row r="22">
          <cell r="E22">
            <v>2008</v>
          </cell>
          <cell r="F22">
            <v>2008</v>
          </cell>
          <cell r="G22">
            <v>2049</v>
          </cell>
        </row>
        <row r="23">
          <cell r="E23">
            <v>2009</v>
          </cell>
          <cell r="F23">
            <v>2009</v>
          </cell>
          <cell r="G23">
            <v>2050</v>
          </cell>
        </row>
        <row r="24">
          <cell r="E24">
            <v>2010</v>
          </cell>
          <cell r="F24">
            <v>2010</v>
          </cell>
          <cell r="G24">
            <v>2051</v>
          </cell>
        </row>
        <row r="25">
          <cell r="E25">
            <v>2011</v>
          </cell>
          <cell r="F25">
            <v>2011</v>
          </cell>
          <cell r="G25">
            <v>2052</v>
          </cell>
        </row>
        <row r="26">
          <cell r="E26">
            <v>2012</v>
          </cell>
          <cell r="F26">
            <v>2012</v>
          </cell>
          <cell r="G26">
            <v>2053</v>
          </cell>
        </row>
        <row r="27">
          <cell r="E27">
            <v>2013</v>
          </cell>
          <cell r="F27">
            <v>2013</v>
          </cell>
          <cell r="G27">
            <v>2054</v>
          </cell>
        </row>
        <row r="28">
          <cell r="E28">
            <v>2014</v>
          </cell>
          <cell r="F28">
            <v>2014</v>
          </cell>
          <cell r="G28">
            <v>2055</v>
          </cell>
        </row>
        <row r="29">
          <cell r="E29">
            <v>2015</v>
          </cell>
          <cell r="F29">
            <v>2015</v>
          </cell>
          <cell r="G29">
            <v>2056</v>
          </cell>
        </row>
        <row r="30">
          <cell r="E30">
            <v>2016</v>
          </cell>
          <cell r="F30">
            <v>2016</v>
          </cell>
          <cell r="G30">
            <v>2057</v>
          </cell>
        </row>
        <row r="31">
          <cell r="E31">
            <v>2017</v>
          </cell>
          <cell r="F31">
            <v>2017</v>
          </cell>
          <cell r="G31">
            <v>2058</v>
          </cell>
        </row>
        <row r="32">
          <cell r="E32">
            <v>2018</v>
          </cell>
          <cell r="F32">
            <v>2018</v>
          </cell>
          <cell r="G32">
            <v>2059</v>
          </cell>
        </row>
        <row r="33">
          <cell r="E33">
            <v>2019</v>
          </cell>
          <cell r="F33">
            <v>2019</v>
          </cell>
          <cell r="G33">
            <v>2060</v>
          </cell>
        </row>
        <row r="34">
          <cell r="E34">
            <v>2020</v>
          </cell>
          <cell r="F34">
            <v>2020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cell r="D78">
            <v>2000</v>
          </cell>
        </row>
        <row r="79">
          <cell r="A79">
            <v>1991</v>
          </cell>
          <cell r="B79">
            <v>1991</v>
          </cell>
          <cell r="C79">
            <v>1991</v>
          </cell>
          <cell r="D79">
            <v>2001</v>
          </cell>
        </row>
        <row r="80">
          <cell r="A80">
            <v>1992</v>
          </cell>
          <cell r="B80">
            <v>1992</v>
          </cell>
          <cell r="C80">
            <v>1992</v>
          </cell>
          <cell r="D80">
            <v>2002</v>
          </cell>
        </row>
        <row r="81">
          <cell r="A81">
            <v>1993</v>
          </cell>
          <cell r="B81">
            <v>1993</v>
          </cell>
          <cell r="C81">
            <v>1993</v>
          </cell>
          <cell r="D81">
            <v>2003</v>
          </cell>
        </row>
        <row r="82">
          <cell r="A82">
            <v>1994</v>
          </cell>
          <cell r="B82">
            <v>1994</v>
          </cell>
          <cell r="C82">
            <v>1994</v>
          </cell>
          <cell r="D82">
            <v>2004</v>
          </cell>
        </row>
        <row r="83">
          <cell r="A83">
            <v>1995</v>
          </cell>
          <cell r="B83">
            <v>1995</v>
          </cell>
          <cell r="C83">
            <v>1995</v>
          </cell>
          <cell r="D83">
            <v>2005</v>
          </cell>
        </row>
        <row r="84">
          <cell r="A84">
            <v>1996</v>
          </cell>
          <cell r="B84">
            <v>1996</v>
          </cell>
          <cell r="C84">
            <v>1996</v>
          </cell>
          <cell r="D84">
            <v>2006</v>
          </cell>
        </row>
        <row r="85">
          <cell r="A85">
            <v>1997</v>
          </cell>
          <cell r="B85">
            <v>1997</v>
          </cell>
          <cell r="C85">
            <v>1997</v>
          </cell>
          <cell r="D85">
            <v>2007</v>
          </cell>
        </row>
        <row r="86">
          <cell r="A86">
            <v>1998</v>
          </cell>
          <cell r="B86">
            <v>1998</v>
          </cell>
          <cell r="C86">
            <v>1998</v>
          </cell>
          <cell r="D86">
            <v>2008</v>
          </cell>
        </row>
        <row r="87">
          <cell r="A87">
            <v>1999</v>
          </cell>
          <cell r="B87">
            <v>1999</v>
          </cell>
          <cell r="C87">
            <v>1999</v>
          </cell>
          <cell r="D87">
            <v>2009</v>
          </cell>
        </row>
        <row r="88">
          <cell r="A88">
            <v>2000</v>
          </cell>
          <cell r="B88">
            <v>2000</v>
          </cell>
          <cell r="C88">
            <v>2000</v>
          </cell>
          <cell r="D88">
            <v>2010</v>
          </cell>
        </row>
        <row r="89">
          <cell r="A89">
            <v>2001</v>
          </cell>
          <cell r="B89">
            <v>2001</v>
          </cell>
          <cell r="C89">
            <v>2001</v>
          </cell>
          <cell r="D89">
            <v>2011</v>
          </cell>
        </row>
        <row r="90">
          <cell r="A90">
            <v>2002</v>
          </cell>
          <cell r="B90">
            <v>2002</v>
          </cell>
          <cell r="C90">
            <v>2002</v>
          </cell>
          <cell r="D90">
            <v>2012</v>
          </cell>
        </row>
        <row r="91">
          <cell r="A91">
            <v>2003</v>
          </cell>
          <cell r="B91">
            <v>2003</v>
          </cell>
          <cell r="C91">
            <v>2003</v>
          </cell>
          <cell r="D91">
            <v>2013</v>
          </cell>
        </row>
        <row r="92">
          <cell r="A92">
            <v>2004</v>
          </cell>
          <cell r="B92">
            <v>2004</v>
          </cell>
          <cell r="C92">
            <v>2004</v>
          </cell>
          <cell r="D92">
            <v>2014</v>
          </cell>
        </row>
        <row r="93">
          <cell r="A93">
            <v>2005</v>
          </cell>
          <cell r="B93">
            <v>2005</v>
          </cell>
          <cell r="C93">
            <v>2005</v>
          </cell>
          <cell r="D93">
            <v>2015</v>
          </cell>
        </row>
        <row r="94">
          <cell r="A94">
            <v>2006</v>
          </cell>
          <cell r="B94">
            <v>2006</v>
          </cell>
          <cell r="C94">
            <v>2006</v>
          </cell>
          <cell r="D94">
            <v>2016</v>
          </cell>
        </row>
        <row r="95">
          <cell r="A95">
            <v>2007</v>
          </cell>
          <cell r="B95">
            <v>2007</v>
          </cell>
          <cell r="C95">
            <v>2007</v>
          </cell>
          <cell r="D95">
            <v>2017</v>
          </cell>
        </row>
        <row r="96">
          <cell r="A96">
            <v>2008</v>
          </cell>
          <cell r="B96">
            <v>2008</v>
          </cell>
          <cell r="C96">
            <v>2008</v>
          </cell>
          <cell r="D96">
            <v>2018</v>
          </cell>
        </row>
        <row r="97">
          <cell r="A97">
            <v>2009</v>
          </cell>
          <cell r="B97">
            <v>2009</v>
          </cell>
          <cell r="C97">
            <v>2009</v>
          </cell>
          <cell r="D97">
            <v>2019</v>
          </cell>
        </row>
        <row r="98">
          <cell r="A98">
            <v>2010</v>
          </cell>
          <cell r="B98">
            <v>2010</v>
          </cell>
          <cell r="C98">
            <v>2010</v>
          </cell>
          <cell r="D98">
            <v>2020</v>
          </cell>
        </row>
        <row r="99">
          <cell r="A99">
            <v>2011</v>
          </cell>
          <cell r="B99">
            <v>2011</v>
          </cell>
          <cell r="C99">
            <v>2011</v>
          </cell>
          <cell r="D99">
            <v>2021</v>
          </cell>
        </row>
        <row r="100">
          <cell r="A100">
            <v>2012</v>
          </cell>
          <cell r="B100">
            <v>2012</v>
          </cell>
          <cell r="C100">
            <v>2012</v>
          </cell>
          <cell r="D100">
            <v>2022</v>
          </cell>
        </row>
        <row r="101">
          <cell r="A101">
            <v>2013</v>
          </cell>
          <cell r="B101">
            <v>2013</v>
          </cell>
          <cell r="C101">
            <v>2013</v>
          </cell>
          <cell r="D101">
            <v>2023</v>
          </cell>
        </row>
        <row r="102">
          <cell r="A102">
            <v>2014</v>
          </cell>
          <cell r="B102">
            <v>2014</v>
          </cell>
          <cell r="C102">
            <v>2014</v>
          </cell>
          <cell r="D102">
            <v>2024</v>
          </cell>
        </row>
        <row r="103">
          <cell r="A103">
            <v>2015</v>
          </cell>
          <cell r="B103">
            <v>2015</v>
          </cell>
          <cell r="C103">
            <v>2015</v>
          </cell>
          <cell r="D103">
            <v>2025</v>
          </cell>
        </row>
        <row r="104">
          <cell r="A104">
            <v>2016</v>
          </cell>
          <cell r="B104">
            <v>2016</v>
          </cell>
          <cell r="C104">
            <v>2016</v>
          </cell>
          <cell r="D104">
            <v>2026</v>
          </cell>
        </row>
        <row r="105">
          <cell r="A105">
            <v>2017</v>
          </cell>
          <cell r="B105">
            <v>2017</v>
          </cell>
          <cell r="C105">
            <v>2017</v>
          </cell>
          <cell r="D105">
            <v>2027</v>
          </cell>
        </row>
        <row r="106">
          <cell r="A106" t="str">
            <v>BAU 2020</v>
          </cell>
          <cell r="B106">
            <v>2018</v>
          </cell>
          <cell r="C106">
            <v>2018</v>
          </cell>
          <cell r="D106">
            <v>2028</v>
          </cell>
        </row>
        <row r="107">
          <cell r="B107">
            <v>2019</v>
          </cell>
          <cell r="C107">
            <v>2019</v>
          </cell>
          <cell r="D107">
            <v>2029</v>
          </cell>
        </row>
        <row r="108">
          <cell r="B108">
            <v>2020</v>
          </cell>
          <cell r="C108">
            <v>2020</v>
          </cell>
          <cell r="D108">
            <v>2030</v>
          </cell>
        </row>
        <row r="109">
          <cell r="B109">
            <v>2021</v>
          </cell>
          <cell r="C109">
            <v>2021</v>
          </cell>
          <cell r="D109">
            <v>2031</v>
          </cell>
        </row>
        <row r="110">
          <cell r="B110">
            <v>2022</v>
          </cell>
          <cell r="C110">
            <v>2022</v>
          </cell>
          <cell r="D110">
            <v>2032</v>
          </cell>
        </row>
        <row r="111">
          <cell r="B111">
            <v>2023</v>
          </cell>
          <cell r="C111">
            <v>2023</v>
          </cell>
          <cell r="D111">
            <v>2033</v>
          </cell>
        </row>
        <row r="112">
          <cell r="B112">
            <v>2024</v>
          </cell>
          <cell r="C112">
            <v>2024</v>
          </cell>
          <cell r="D112">
            <v>2034</v>
          </cell>
        </row>
        <row r="113">
          <cell r="B113">
            <v>2025</v>
          </cell>
          <cell r="C113">
            <v>2025</v>
          </cell>
          <cell r="D113">
            <v>2035</v>
          </cell>
        </row>
        <row r="114">
          <cell r="B114" t="str">
            <v>BAU 2030</v>
          </cell>
          <cell r="C114">
            <v>2026</v>
          </cell>
          <cell r="D114">
            <v>2036</v>
          </cell>
        </row>
        <row r="115">
          <cell r="C115">
            <v>2027</v>
          </cell>
          <cell r="D115">
            <v>2037</v>
          </cell>
        </row>
        <row r="116">
          <cell r="C116">
            <v>2028</v>
          </cell>
          <cell r="D116">
            <v>2038</v>
          </cell>
        </row>
        <row r="117">
          <cell r="C117">
            <v>2029</v>
          </cell>
          <cell r="D117">
            <v>2039</v>
          </cell>
        </row>
        <row r="118">
          <cell r="C118">
            <v>2030</v>
          </cell>
          <cell r="D118">
            <v>2040</v>
          </cell>
        </row>
        <row r="119">
          <cell r="C119" t="str">
            <v>BAU</v>
          </cell>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B127">
            <v>1990</v>
          </cell>
          <cell r="D127">
            <v>2049</v>
          </cell>
        </row>
        <row r="128">
          <cell r="B128">
            <v>1991</v>
          </cell>
          <cell r="D128">
            <v>2050</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row r="215">
          <cell r="A215" t="str">
            <v>Little</v>
          </cell>
        </row>
        <row r="216">
          <cell r="A216" t="str">
            <v>Fair</v>
          </cell>
        </row>
        <row r="217">
          <cell r="A217" t="str">
            <v>Strong</v>
          </cell>
        </row>
        <row r="218">
          <cell r="A218" t="str">
            <v>Not applicable</v>
          </cell>
        </row>
      </sheetData>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F4" t="str">
            <v>[Drop-Down]</v>
          </cell>
        </row>
        <row r="5">
          <cell r="F5" t="str">
            <v>Unlikely</v>
          </cell>
        </row>
        <row r="6">
          <cell r="F6" t="str">
            <v>Possible</v>
          </cell>
        </row>
        <row r="7">
          <cell r="F7" t="str">
            <v>Likely</v>
          </cell>
        </row>
        <row r="8">
          <cell r="F8" t="str">
            <v>Not known</v>
          </cell>
        </row>
      </sheetData>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基準年ｲﾝﾍﾞﾝﾄﾘ"/>
      <sheetName val="MEI1"/>
      <sheetName val="MEI2"/>
      <sheetName val="緩和策"/>
      <sheetName val="成功事例"/>
      <sheetName val="緩和レポート"/>
      <sheetName val="モニタリングレポート"/>
      <sheetName val="適応スコアボード"/>
      <sheetName val="リスクと脆弱性"/>
      <sheetName val="適応計画"/>
      <sheetName val="適応レポート"/>
      <sheetName val="Adaptation Indicators"/>
      <sheetName val="EFs"/>
      <sheetName val="Categories"/>
      <sheetName val="Drop-down Menus"/>
      <sheetName val="extra"/>
      <sheetName val="Feuil1"/>
      <sheetName val="Sheet2"/>
      <sheetName val="①業務エネ"/>
      <sheetName val="②家庭エネ"/>
      <sheetName val="③製造業・鉱業・建設業エネ"/>
      <sheetName val="④発電所所内消費"/>
      <sheetName val="⑤交通エネ"/>
      <sheetName val="⑥農林水業エネ"/>
      <sheetName val="Ａ　市町村別業種別従業者数"/>
      <sheetName val="Ｂ　工業統計表市区町村編"/>
      <sheetName val="Ｃ　再エネ導入量市町村2014年4月"/>
      <sheetName val="D 自家用発電"/>
      <sheetName val="E電力排出係数2013年度"/>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I4" t="str">
            <v>[Drop-Down]</v>
          </cell>
          <cell r="J4" t="str">
            <v>[Drop-Down]</v>
          </cell>
        </row>
        <row r="5">
          <cell r="I5" t="str">
            <v>Buildings</v>
          </cell>
          <cell r="J5" t="str">
            <v>Not started</v>
          </cell>
        </row>
        <row r="6">
          <cell r="I6" t="str">
            <v>Transport</v>
          </cell>
          <cell r="J6" t="str">
            <v>Ongoing</v>
          </cell>
        </row>
        <row r="7">
          <cell r="I7" t="str">
            <v>Energy</v>
          </cell>
          <cell r="J7" t="str">
            <v>Completed</v>
          </cell>
        </row>
        <row r="8">
          <cell r="I8" t="str">
            <v>Water</v>
          </cell>
          <cell r="J8" t="str">
            <v>Cancelled</v>
          </cell>
        </row>
        <row r="9">
          <cell r="I9" t="str">
            <v>Waste</v>
          </cell>
        </row>
        <row r="10">
          <cell r="I10" t="str">
            <v>Land Use Planning</v>
          </cell>
        </row>
        <row r="11">
          <cell r="I11" t="str">
            <v>Agriculture &amp; Forestry</v>
          </cell>
        </row>
        <row r="12">
          <cell r="D12" t="str">
            <v>[Please select]</v>
          </cell>
          <cell r="I12" t="str">
            <v>Environment &amp; Biodiversity</v>
          </cell>
        </row>
        <row r="13">
          <cell r="D13" t="str">
            <v>☼</v>
          </cell>
          <cell r="I13" t="str">
            <v>Health</v>
          </cell>
        </row>
        <row r="14">
          <cell r="D14">
            <v>0</v>
          </cell>
          <cell r="I14" t="str">
            <v>Civil Protection &amp; Emergency</v>
          </cell>
        </row>
        <row r="15">
          <cell r="I15" t="str">
            <v>Tourism</v>
          </cell>
        </row>
        <row r="16">
          <cell r="I16" t="str">
            <v>Other</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C4">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A4" t="str">
            <v>absolute</v>
          </cell>
          <cell r="D4" t="str">
            <v>High</v>
          </cell>
          <cell r="E4">
            <v>1990</v>
          </cell>
          <cell r="F4">
            <v>1990</v>
          </cell>
          <cell r="G4">
            <v>2031</v>
          </cell>
        </row>
        <row r="5">
          <cell r="A5" t="str">
            <v>per capita</v>
          </cell>
          <cell r="D5" t="str">
            <v>Medium</v>
          </cell>
          <cell r="E5">
            <v>1991</v>
          </cell>
          <cell r="F5">
            <v>1991</v>
          </cell>
          <cell r="G5">
            <v>2032</v>
          </cell>
        </row>
        <row r="6">
          <cell r="D6" t="str">
            <v>Low</v>
          </cell>
          <cell r="E6">
            <v>1992</v>
          </cell>
          <cell r="F6">
            <v>1992</v>
          </cell>
          <cell r="G6">
            <v>2033</v>
          </cell>
        </row>
        <row r="7">
          <cell r="E7">
            <v>1993</v>
          </cell>
          <cell r="F7">
            <v>1993</v>
          </cell>
          <cell r="G7">
            <v>2034</v>
          </cell>
        </row>
        <row r="8">
          <cell r="E8">
            <v>1994</v>
          </cell>
          <cell r="F8">
            <v>1994</v>
          </cell>
          <cell r="G8">
            <v>2035</v>
          </cell>
        </row>
        <row r="9">
          <cell r="E9">
            <v>1995</v>
          </cell>
          <cell r="F9">
            <v>1995</v>
          </cell>
          <cell r="G9">
            <v>2036</v>
          </cell>
        </row>
        <row r="10">
          <cell r="E10">
            <v>1996</v>
          </cell>
          <cell r="F10">
            <v>1996</v>
          </cell>
          <cell r="G10">
            <v>2037</v>
          </cell>
        </row>
        <row r="11">
          <cell r="E11">
            <v>1997</v>
          </cell>
          <cell r="F11">
            <v>1997</v>
          </cell>
          <cell r="G11">
            <v>2038</v>
          </cell>
        </row>
        <row r="12">
          <cell r="E12">
            <v>1998</v>
          </cell>
          <cell r="F12">
            <v>1998</v>
          </cell>
          <cell r="G12">
            <v>2039</v>
          </cell>
        </row>
        <row r="13">
          <cell r="E13">
            <v>1999</v>
          </cell>
          <cell r="F13">
            <v>1999</v>
          </cell>
          <cell r="G13">
            <v>2040</v>
          </cell>
        </row>
        <row r="14">
          <cell r="E14">
            <v>2000</v>
          </cell>
          <cell r="F14">
            <v>2000</v>
          </cell>
          <cell r="G14">
            <v>2041</v>
          </cell>
        </row>
        <row r="15">
          <cell r="E15">
            <v>2001</v>
          </cell>
          <cell r="F15">
            <v>2001</v>
          </cell>
          <cell r="G15">
            <v>2042</v>
          </cell>
        </row>
        <row r="16">
          <cell r="E16">
            <v>2002</v>
          </cell>
          <cell r="F16">
            <v>2002</v>
          </cell>
          <cell r="G16">
            <v>2043</v>
          </cell>
        </row>
        <row r="17">
          <cell r="E17">
            <v>2003</v>
          </cell>
          <cell r="F17">
            <v>2003</v>
          </cell>
          <cell r="G17">
            <v>2044</v>
          </cell>
        </row>
        <row r="18">
          <cell r="E18">
            <v>2004</v>
          </cell>
          <cell r="F18">
            <v>2004</v>
          </cell>
          <cell r="G18">
            <v>2045</v>
          </cell>
        </row>
        <row r="19">
          <cell r="E19">
            <v>2005</v>
          </cell>
          <cell r="F19">
            <v>2005</v>
          </cell>
          <cell r="G19">
            <v>2046</v>
          </cell>
        </row>
        <row r="20">
          <cell r="E20">
            <v>2006</v>
          </cell>
          <cell r="F20">
            <v>2006</v>
          </cell>
          <cell r="G20">
            <v>2047</v>
          </cell>
        </row>
        <row r="21">
          <cell r="E21">
            <v>2007</v>
          </cell>
          <cell r="F21">
            <v>2007</v>
          </cell>
          <cell r="G21">
            <v>2048</v>
          </cell>
        </row>
        <row r="22">
          <cell r="E22">
            <v>2008</v>
          </cell>
          <cell r="F22">
            <v>2008</v>
          </cell>
          <cell r="G22">
            <v>2049</v>
          </cell>
        </row>
        <row r="23">
          <cell r="E23">
            <v>2009</v>
          </cell>
          <cell r="F23">
            <v>2009</v>
          </cell>
          <cell r="G23">
            <v>2050</v>
          </cell>
        </row>
        <row r="24">
          <cell r="E24">
            <v>2010</v>
          </cell>
          <cell r="F24">
            <v>2010</v>
          </cell>
          <cell r="G24">
            <v>2051</v>
          </cell>
        </row>
        <row r="25">
          <cell r="E25">
            <v>2011</v>
          </cell>
          <cell r="F25">
            <v>2011</v>
          </cell>
          <cell r="G25">
            <v>2052</v>
          </cell>
        </row>
        <row r="26">
          <cell r="E26">
            <v>2012</v>
          </cell>
          <cell r="F26">
            <v>2012</v>
          </cell>
          <cell r="G26">
            <v>2053</v>
          </cell>
        </row>
        <row r="27">
          <cell r="E27">
            <v>2013</v>
          </cell>
          <cell r="F27">
            <v>2013</v>
          </cell>
          <cell r="G27">
            <v>2054</v>
          </cell>
        </row>
        <row r="28">
          <cell r="E28">
            <v>2014</v>
          </cell>
          <cell r="F28">
            <v>2014</v>
          </cell>
          <cell r="G28">
            <v>2055</v>
          </cell>
        </row>
        <row r="29">
          <cell r="E29">
            <v>2015</v>
          </cell>
          <cell r="F29">
            <v>2015</v>
          </cell>
          <cell r="G29">
            <v>2056</v>
          </cell>
        </row>
        <row r="30">
          <cell r="E30">
            <v>2016</v>
          </cell>
          <cell r="F30">
            <v>2016</v>
          </cell>
          <cell r="G30">
            <v>2057</v>
          </cell>
        </row>
        <row r="31">
          <cell r="E31">
            <v>2017</v>
          </cell>
          <cell r="F31">
            <v>2017</v>
          </cell>
          <cell r="G31">
            <v>2058</v>
          </cell>
        </row>
        <row r="32">
          <cell r="E32">
            <v>2018</v>
          </cell>
          <cell r="F32">
            <v>2018</v>
          </cell>
          <cell r="G32">
            <v>2059</v>
          </cell>
        </row>
        <row r="33">
          <cell r="E33">
            <v>2019</v>
          </cell>
          <cell r="F33">
            <v>2019</v>
          </cell>
          <cell r="G33">
            <v>2060</v>
          </cell>
        </row>
        <row r="34">
          <cell r="E34">
            <v>2020</v>
          </cell>
          <cell r="F34">
            <v>2020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row>
        <row r="79">
          <cell r="A79">
            <v>1991</v>
          </cell>
          <cell r="B79">
            <v>1991</v>
          </cell>
          <cell r="C79">
            <v>1991</v>
          </cell>
        </row>
        <row r="80">
          <cell r="A80">
            <v>1992</v>
          </cell>
          <cell r="B80">
            <v>1992</v>
          </cell>
          <cell r="C80">
            <v>1992</v>
          </cell>
        </row>
        <row r="81">
          <cell r="A81">
            <v>1993</v>
          </cell>
          <cell r="B81">
            <v>1993</v>
          </cell>
          <cell r="C81">
            <v>1993</v>
          </cell>
        </row>
        <row r="82">
          <cell r="A82">
            <v>1994</v>
          </cell>
          <cell r="B82">
            <v>1994</v>
          </cell>
          <cell r="C82">
            <v>1994</v>
          </cell>
        </row>
        <row r="83">
          <cell r="A83">
            <v>1995</v>
          </cell>
          <cell r="B83">
            <v>1995</v>
          </cell>
          <cell r="C83">
            <v>1995</v>
          </cell>
        </row>
        <row r="84">
          <cell r="A84">
            <v>1996</v>
          </cell>
          <cell r="B84">
            <v>1996</v>
          </cell>
          <cell r="C84">
            <v>1996</v>
          </cell>
        </row>
        <row r="85">
          <cell r="A85">
            <v>1997</v>
          </cell>
          <cell r="B85">
            <v>1997</v>
          </cell>
          <cell r="C85">
            <v>1997</v>
          </cell>
        </row>
        <row r="86">
          <cell r="A86">
            <v>1998</v>
          </cell>
          <cell r="B86">
            <v>1998</v>
          </cell>
          <cell r="C86">
            <v>1998</v>
          </cell>
        </row>
        <row r="87">
          <cell r="A87">
            <v>1999</v>
          </cell>
          <cell r="B87">
            <v>1999</v>
          </cell>
          <cell r="C87">
            <v>1999</v>
          </cell>
        </row>
        <row r="88">
          <cell r="A88">
            <v>2000</v>
          </cell>
          <cell r="B88">
            <v>2000</v>
          </cell>
          <cell r="C88">
            <v>2000</v>
          </cell>
        </row>
        <row r="89">
          <cell r="A89">
            <v>2001</v>
          </cell>
          <cell r="B89">
            <v>2001</v>
          </cell>
          <cell r="C89">
            <v>2001</v>
          </cell>
        </row>
        <row r="90">
          <cell r="A90">
            <v>2002</v>
          </cell>
          <cell r="B90">
            <v>2002</v>
          </cell>
          <cell r="C90">
            <v>2002</v>
          </cell>
        </row>
        <row r="91">
          <cell r="A91">
            <v>2003</v>
          </cell>
          <cell r="B91">
            <v>2003</v>
          </cell>
          <cell r="C91">
            <v>2003</v>
          </cell>
        </row>
        <row r="92">
          <cell r="A92">
            <v>2004</v>
          </cell>
          <cell r="B92">
            <v>2004</v>
          </cell>
          <cell r="C92">
            <v>2004</v>
          </cell>
        </row>
        <row r="93">
          <cell r="A93">
            <v>2005</v>
          </cell>
          <cell r="B93">
            <v>2005</v>
          </cell>
          <cell r="C93">
            <v>2005</v>
          </cell>
        </row>
        <row r="94">
          <cell r="A94">
            <v>2006</v>
          </cell>
          <cell r="B94">
            <v>2006</v>
          </cell>
          <cell r="C94">
            <v>2006</v>
          </cell>
        </row>
        <row r="95">
          <cell r="A95">
            <v>2007</v>
          </cell>
          <cell r="B95">
            <v>2007</v>
          </cell>
          <cell r="C95">
            <v>2007</v>
          </cell>
        </row>
        <row r="96">
          <cell r="A96">
            <v>2008</v>
          </cell>
          <cell r="B96">
            <v>2008</v>
          </cell>
          <cell r="C96">
            <v>2008</v>
          </cell>
        </row>
        <row r="97">
          <cell r="A97">
            <v>2009</v>
          </cell>
          <cell r="B97">
            <v>2009</v>
          </cell>
          <cell r="C97">
            <v>2009</v>
          </cell>
        </row>
        <row r="98">
          <cell r="A98">
            <v>2010</v>
          </cell>
          <cell r="B98">
            <v>2010</v>
          </cell>
          <cell r="C98">
            <v>2010</v>
          </cell>
        </row>
        <row r="99">
          <cell r="A99">
            <v>2011</v>
          </cell>
          <cell r="B99">
            <v>2011</v>
          </cell>
          <cell r="C99">
            <v>2011</v>
          </cell>
        </row>
        <row r="100">
          <cell r="A100">
            <v>2012</v>
          </cell>
          <cell r="B100">
            <v>2012</v>
          </cell>
          <cell r="C100">
            <v>2012</v>
          </cell>
        </row>
        <row r="101">
          <cell r="A101">
            <v>2013</v>
          </cell>
          <cell r="B101">
            <v>2013</v>
          </cell>
          <cell r="C101">
            <v>2013</v>
          </cell>
        </row>
        <row r="102">
          <cell r="A102">
            <v>2014</v>
          </cell>
          <cell r="B102">
            <v>2014</v>
          </cell>
          <cell r="C102">
            <v>2014</v>
          </cell>
        </row>
        <row r="103">
          <cell r="A103">
            <v>2015</v>
          </cell>
          <cell r="B103">
            <v>2015</v>
          </cell>
          <cell r="C103">
            <v>2015</v>
          </cell>
        </row>
        <row r="104">
          <cell r="A104">
            <v>2016</v>
          </cell>
          <cell r="B104">
            <v>2016</v>
          </cell>
          <cell r="C104">
            <v>2016</v>
          </cell>
        </row>
        <row r="105">
          <cell r="A105">
            <v>2017</v>
          </cell>
          <cell r="B105">
            <v>2017</v>
          </cell>
          <cell r="C105">
            <v>2017</v>
          </cell>
        </row>
        <row r="106">
          <cell r="A106" t="str">
            <v>BAU 2020</v>
          </cell>
          <cell r="B106">
            <v>2018</v>
          </cell>
          <cell r="C106">
            <v>2018</v>
          </cell>
        </row>
        <row r="107">
          <cell r="B107">
            <v>2019</v>
          </cell>
          <cell r="C107">
            <v>2019</v>
          </cell>
        </row>
        <row r="108">
          <cell r="B108">
            <v>2020</v>
          </cell>
          <cell r="C108">
            <v>2020</v>
          </cell>
        </row>
        <row r="109">
          <cell r="B109">
            <v>2021</v>
          </cell>
          <cell r="C109">
            <v>2021</v>
          </cell>
        </row>
        <row r="110">
          <cell r="B110">
            <v>2022</v>
          </cell>
          <cell r="C110">
            <v>2022</v>
          </cell>
        </row>
        <row r="111">
          <cell r="B111">
            <v>2023</v>
          </cell>
          <cell r="C111">
            <v>2023</v>
          </cell>
        </row>
        <row r="112">
          <cell r="B112">
            <v>2024</v>
          </cell>
          <cell r="C112">
            <v>2024</v>
          </cell>
        </row>
        <row r="113">
          <cell r="B113">
            <v>2025</v>
          </cell>
          <cell r="C113">
            <v>2025</v>
          </cell>
        </row>
        <row r="114">
          <cell r="B114" t="str">
            <v>BAU 2030</v>
          </cell>
          <cell r="C114">
            <v>2026</v>
          </cell>
        </row>
        <row r="115">
          <cell r="C115">
            <v>2027</v>
          </cell>
        </row>
        <row r="116">
          <cell r="C116">
            <v>2028</v>
          </cell>
        </row>
        <row r="117">
          <cell r="C117">
            <v>2029</v>
          </cell>
        </row>
        <row r="118">
          <cell r="C118">
            <v>2030</v>
          </cell>
        </row>
        <row r="119">
          <cell r="C119" t="str">
            <v>BAU</v>
          </cell>
        </row>
        <row r="215">
          <cell r="A215" t="str">
            <v>Little</v>
          </cell>
        </row>
        <row r="216">
          <cell r="A216" t="str">
            <v>Fair</v>
          </cell>
        </row>
        <row r="217">
          <cell r="A217" t="str">
            <v>Strong</v>
          </cell>
        </row>
        <row r="218">
          <cell r="A218" t="str">
            <v>Not applicable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CO2-GHG emissions(base year)"/>
      <sheetName val="MEI1"/>
      <sheetName val="MEI2"/>
      <sheetName val="CO2-GHG emissions(monitering )"/>
      <sheetName val="Risks &amp; vulnerabilities"/>
      <sheetName val="Action plan"/>
      <sheetName val="Actions"/>
      <sheetName val="×　Key actions"/>
      <sheetName val="Mitigation Report"/>
      <sheetName val="Adaptation Report"/>
      <sheetName val="Monitoring Report"/>
      <sheetName val="Annex 1-Adaptation scoreboard"/>
      <sheetName val="Annex 2-Adaptation indicators"/>
      <sheetName val="Annex 3-Emission factors"/>
      <sheetName val="Sheet3"/>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Sheet2"/>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Sheet2"/>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 sheetId="16"/>
      <sheetData sheetId="17">
        <row r="8">
          <cell r="A8" t="str">
            <v>Ongoing</v>
          </cell>
        </row>
        <row r="9">
          <cell r="A9" t="str">
            <v>Completed</v>
          </cell>
        </row>
        <row r="10">
          <cell r="A10" t="str">
            <v>Postponed</v>
          </cell>
        </row>
        <row r="11">
          <cell r="A11" t="str">
            <v>Not started</v>
          </cell>
        </row>
        <row r="12">
          <cell r="A12" t="str">
            <v>New</v>
          </cell>
        </row>
        <row r="78">
          <cell r="D78">
            <v>2000</v>
          </cell>
        </row>
        <row r="79">
          <cell r="D79">
            <v>2001</v>
          </cell>
        </row>
        <row r="80">
          <cell r="D80">
            <v>2002</v>
          </cell>
        </row>
        <row r="81">
          <cell r="D81">
            <v>2003</v>
          </cell>
        </row>
        <row r="82">
          <cell r="D82">
            <v>2004</v>
          </cell>
        </row>
        <row r="83">
          <cell r="D83">
            <v>2005</v>
          </cell>
        </row>
        <row r="84">
          <cell r="D84">
            <v>2006</v>
          </cell>
        </row>
        <row r="85">
          <cell r="D85">
            <v>2007</v>
          </cell>
        </row>
        <row r="86">
          <cell r="D86">
            <v>2008</v>
          </cell>
        </row>
        <row r="87">
          <cell r="D87">
            <v>2009</v>
          </cell>
        </row>
        <row r="88">
          <cell r="D88">
            <v>2010</v>
          </cell>
        </row>
        <row r="89">
          <cell r="D89">
            <v>2011</v>
          </cell>
        </row>
        <row r="90">
          <cell r="D90">
            <v>2012</v>
          </cell>
        </row>
        <row r="91">
          <cell r="D91">
            <v>2013</v>
          </cell>
        </row>
        <row r="92">
          <cell r="D92">
            <v>2014</v>
          </cell>
        </row>
        <row r="93">
          <cell r="D93">
            <v>2015</v>
          </cell>
        </row>
        <row r="94">
          <cell r="D94">
            <v>2016</v>
          </cell>
        </row>
        <row r="95">
          <cell r="D95">
            <v>2017</v>
          </cell>
        </row>
        <row r="96">
          <cell r="D96">
            <v>2018</v>
          </cell>
        </row>
        <row r="97">
          <cell r="D97">
            <v>2019</v>
          </cell>
        </row>
        <row r="98">
          <cell r="D98">
            <v>2020</v>
          </cell>
        </row>
        <row r="99">
          <cell r="D99">
            <v>2021</v>
          </cell>
        </row>
        <row r="100">
          <cell r="D100">
            <v>2022</v>
          </cell>
        </row>
        <row r="101">
          <cell r="D101">
            <v>2023</v>
          </cell>
        </row>
        <row r="102">
          <cell r="D102">
            <v>2024</v>
          </cell>
        </row>
        <row r="103">
          <cell r="D103">
            <v>2025</v>
          </cell>
        </row>
        <row r="104">
          <cell r="D104">
            <v>2026</v>
          </cell>
        </row>
        <row r="105">
          <cell r="D105">
            <v>2027</v>
          </cell>
        </row>
        <row r="106">
          <cell r="D106">
            <v>2028</v>
          </cell>
        </row>
        <row r="107">
          <cell r="D107">
            <v>2029</v>
          </cell>
        </row>
        <row r="108">
          <cell r="D108">
            <v>2030</v>
          </cell>
        </row>
        <row r="109">
          <cell r="D109">
            <v>2031</v>
          </cell>
        </row>
        <row r="110">
          <cell r="D110">
            <v>2032</v>
          </cell>
        </row>
        <row r="111">
          <cell r="D111">
            <v>2033</v>
          </cell>
        </row>
        <row r="112">
          <cell r="D112">
            <v>2034</v>
          </cell>
        </row>
        <row r="113">
          <cell r="D113">
            <v>2035</v>
          </cell>
        </row>
        <row r="114">
          <cell r="D114">
            <v>2036</v>
          </cell>
        </row>
        <row r="115">
          <cell r="D115">
            <v>2037</v>
          </cell>
        </row>
        <row r="116">
          <cell r="D116">
            <v>2038</v>
          </cell>
        </row>
        <row r="117">
          <cell r="D117">
            <v>2039</v>
          </cell>
        </row>
        <row r="118">
          <cell r="D118">
            <v>2040</v>
          </cell>
        </row>
        <row r="119">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D127">
            <v>2049</v>
          </cell>
        </row>
        <row r="128">
          <cell r="D128">
            <v>2050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[Drop-Down]</v>
          </cell>
          <cell r="D4" t="str">
            <v>[Drop-Down]</v>
          </cell>
          <cell r="G4" t="str">
            <v>[Drop-Down]</v>
          </cell>
        </row>
        <row r="5">
          <cell r="C5" t="str">
            <v>Low</v>
          </cell>
          <cell r="D5" t="str">
            <v>Increase</v>
          </cell>
          <cell r="G5" t="str">
            <v>Current</v>
          </cell>
        </row>
        <row r="6">
          <cell r="C6" t="str">
            <v>Moderate</v>
          </cell>
          <cell r="D6" t="str">
            <v>Decrease</v>
          </cell>
          <cell r="G6" t="str">
            <v>Short-term</v>
          </cell>
        </row>
        <row r="7">
          <cell r="C7" t="str">
            <v>High</v>
          </cell>
          <cell r="D7" t="str">
            <v>No change</v>
          </cell>
          <cell r="G7" t="str">
            <v>Medium-term</v>
          </cell>
        </row>
        <row r="8">
          <cell r="C8" t="str">
            <v>Not Known</v>
          </cell>
          <cell r="D8" t="str">
            <v>Not known</v>
          </cell>
          <cell r="G8" t="str">
            <v>Long-term</v>
          </cell>
        </row>
        <row r="9">
          <cell r="G9" t="str">
            <v>Not known</v>
          </cell>
        </row>
      </sheetData>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インベントリ"/>
      <sheetName val="緩和行動"/>
      <sheetName val="BoE"/>
      <sheetName val="緩和レポート"/>
      <sheetName val="緩和モニタ・レポ"/>
      <sheetName val="Adaptation Scoreboard"/>
      <sheetName val="リスク・脆弱性isks &amp; Vulnerabilities"/>
      <sheetName val="適応行動Adaptation Actions"/>
      <sheetName val="Adaptation Report"/>
      <sheetName val="Adaptation Indicators"/>
      <sheetName val="EFs"/>
      <sheetName val="Categories"/>
      <sheetName val="Drop-down Menus"/>
      <sheetName val="ext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I4" t="str">
            <v>[Drop-Down]</v>
          </cell>
        </row>
        <row r="12">
          <cell r="C12" t="str">
            <v>[√/×]</v>
          </cell>
        </row>
        <row r="13">
          <cell r="C13" t="str">
            <v>√</v>
          </cell>
        </row>
        <row r="14">
          <cell r="C14" t="str">
            <v>×</v>
          </cell>
        </row>
        <row r="19">
          <cell r="I19" t="str">
            <v>[Drop-Down]</v>
          </cell>
        </row>
        <row r="20">
          <cell r="I20" t="str">
            <v>English</v>
          </cell>
        </row>
        <row r="21">
          <cell r="I21" t="str">
            <v>National Language</v>
          </cell>
        </row>
      </sheetData>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drawing" Target="../drawings/drawing3.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printerSettings" Target="../printerSettings/printerSettings5.bin"/><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hyperlink" Target="https://a-plat.nies.go.jp/webgis/index.html"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vmlDrawing" Target="../drawings/vmlDrawing3.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EF70-7C99-42E9-B358-09DBD9AD337C}">
  <sheetPr>
    <pageSetUpPr fitToPage="1"/>
  </sheetPr>
  <dimension ref="B1:L36"/>
  <sheetViews>
    <sheetView tabSelected="1" workbookViewId="0">
      <selection activeCell="E15" sqref="E15"/>
    </sheetView>
  </sheetViews>
  <sheetFormatPr defaultRowHeight="18" x14ac:dyDescent="0.55000000000000004"/>
  <cols>
    <col min="11" max="11" width="10.1640625" bestFit="1" customWidth="1"/>
  </cols>
  <sheetData>
    <row r="1" spans="2:11" ht="22.5" x14ac:dyDescent="0.55000000000000004">
      <c r="B1" s="214" t="s">
        <v>583</v>
      </c>
      <c r="C1" s="214"/>
      <c r="D1" s="214"/>
      <c r="E1" s="214"/>
      <c r="F1" s="214"/>
      <c r="G1" s="214"/>
      <c r="H1" s="214"/>
      <c r="I1" s="214"/>
      <c r="J1" s="214"/>
      <c r="K1" s="214"/>
    </row>
    <row r="3" spans="2:11" x14ac:dyDescent="0.55000000000000004">
      <c r="B3" t="s">
        <v>584</v>
      </c>
    </row>
    <row r="4" spans="2:11" x14ac:dyDescent="0.55000000000000004">
      <c r="B4" t="s">
        <v>600</v>
      </c>
    </row>
    <row r="6" spans="2:11" x14ac:dyDescent="0.55000000000000004">
      <c r="B6" s="184" t="s">
        <v>599</v>
      </c>
    </row>
    <row r="7" spans="2:11" x14ac:dyDescent="0.55000000000000004">
      <c r="B7" t="s">
        <v>605</v>
      </c>
    </row>
    <row r="9" spans="2:11" x14ac:dyDescent="0.55000000000000004">
      <c r="B9" s="184" t="s">
        <v>569</v>
      </c>
    </row>
    <row r="10" spans="2:11" x14ac:dyDescent="0.55000000000000004">
      <c r="B10" t="s">
        <v>585</v>
      </c>
    </row>
    <row r="11" spans="2:11" x14ac:dyDescent="0.55000000000000004">
      <c r="B11" s="1" t="s">
        <v>586</v>
      </c>
    </row>
    <row r="12" spans="2:11" x14ac:dyDescent="0.55000000000000004">
      <c r="B12" t="s">
        <v>587</v>
      </c>
    </row>
    <row r="14" spans="2:11" x14ac:dyDescent="0.55000000000000004">
      <c r="B14" s="184" t="s">
        <v>588</v>
      </c>
    </row>
    <row r="15" spans="2:11" x14ac:dyDescent="0.55000000000000004">
      <c r="B15" s="25" t="s">
        <v>590</v>
      </c>
    </row>
    <row r="16" spans="2:11" x14ac:dyDescent="0.55000000000000004">
      <c r="B16" t="s">
        <v>591</v>
      </c>
    </row>
    <row r="17" spans="2:5" x14ac:dyDescent="0.55000000000000004">
      <c r="B17" t="s">
        <v>598</v>
      </c>
    </row>
    <row r="18" spans="2:5" x14ac:dyDescent="0.55000000000000004">
      <c r="B18" t="s">
        <v>592</v>
      </c>
    </row>
    <row r="20" spans="2:5" x14ac:dyDescent="0.55000000000000004">
      <c r="B20" s="184" t="s">
        <v>589</v>
      </c>
    </row>
    <row r="21" spans="2:5" x14ac:dyDescent="0.55000000000000004">
      <c r="B21" t="s">
        <v>593</v>
      </c>
    </row>
    <row r="22" spans="2:5" x14ac:dyDescent="0.55000000000000004">
      <c r="B22" t="s">
        <v>594</v>
      </c>
    </row>
    <row r="23" spans="2:5" x14ac:dyDescent="0.55000000000000004">
      <c r="B23" t="s">
        <v>568</v>
      </c>
    </row>
    <row r="25" spans="2:5" x14ac:dyDescent="0.55000000000000004">
      <c r="B25" s="184" t="s">
        <v>191</v>
      </c>
    </row>
    <row r="26" spans="2:5" x14ac:dyDescent="0.55000000000000004">
      <c r="B26" t="s">
        <v>595</v>
      </c>
    </row>
    <row r="29" spans="2:5" x14ac:dyDescent="0.55000000000000004">
      <c r="E29" t="s">
        <v>596</v>
      </c>
    </row>
    <row r="30" spans="2:5" x14ac:dyDescent="0.55000000000000004">
      <c r="E30" t="s">
        <v>597</v>
      </c>
    </row>
    <row r="31" spans="2:5" x14ac:dyDescent="0.55000000000000004">
      <c r="E31" s="192" t="s">
        <v>570</v>
      </c>
    </row>
    <row r="34" spans="11:12" x14ac:dyDescent="0.55000000000000004">
      <c r="K34" s="16" t="s">
        <v>609</v>
      </c>
    </row>
    <row r="35" spans="11:12" x14ac:dyDescent="0.55000000000000004">
      <c r="K35" s="210">
        <v>45118</v>
      </c>
      <c r="L35" t="s">
        <v>610</v>
      </c>
    </row>
    <row r="36" spans="11:12" x14ac:dyDescent="0.55000000000000004">
      <c r="K36" s="210">
        <v>45159</v>
      </c>
      <c r="L36" t="s">
        <v>612</v>
      </c>
    </row>
  </sheetData>
  <sheetProtection algorithmName="SHA-512" hashValue="2HpuSgcDzQ4GM4kz4b1s5TpwAxqQnlhXufzxYPaVg1f/ExFf0FUJoWoR5nWrKXYshIBQmBglEts2FnCyXpMvCA==" saltValue="uhhriLOjxXZNbPtM4XBqkQ==" spinCount="100000" sheet="1" objects="1" scenarios="1"/>
  <mergeCells count="1">
    <mergeCell ref="B1:K1"/>
  </mergeCells>
  <phoneticPr fontId="3"/>
  <pageMargins left="0.38" right="0.21"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Q19"/>
  <sheetViews>
    <sheetView showGridLines="0" view="pageBreakPreview" zoomScale="80" zoomScaleNormal="90" zoomScaleSheetLayoutView="80" workbookViewId="0">
      <selection activeCell="F27" sqref="F27"/>
    </sheetView>
  </sheetViews>
  <sheetFormatPr defaultColWidth="9.08203125" defaultRowHeight="18" x14ac:dyDescent="0.55000000000000004"/>
  <cols>
    <col min="1" max="1" width="5.6640625" customWidth="1"/>
    <col min="2" max="2" width="23.08203125" customWidth="1"/>
    <col min="3" max="3" width="25.08203125" customWidth="1"/>
    <col min="4" max="4" width="16.1640625" customWidth="1"/>
    <col min="5" max="5" width="11.58203125" customWidth="1"/>
    <col min="6" max="6" width="19.58203125" bestFit="1" customWidth="1"/>
    <col min="7" max="7" width="36.1640625" customWidth="1"/>
    <col min="8" max="8" width="8.4140625" customWidth="1"/>
    <col min="9" max="9" width="14.58203125" customWidth="1"/>
    <col min="10" max="14" width="7.58203125" customWidth="1"/>
    <col min="17" max="17" width="24.6640625" customWidth="1"/>
  </cols>
  <sheetData>
    <row r="1" spans="1:17" x14ac:dyDescent="0.55000000000000004">
      <c r="B1" s="38" t="s">
        <v>534</v>
      </c>
      <c r="C1" s="125"/>
    </row>
    <row r="2" spans="1:17" x14ac:dyDescent="0.55000000000000004">
      <c r="B2" s="38" t="s">
        <v>535</v>
      </c>
      <c r="C2" s="125"/>
    </row>
    <row r="3" spans="1:17" x14ac:dyDescent="0.55000000000000004">
      <c r="A3" s="1"/>
      <c r="B3" s="1"/>
    </row>
    <row r="4" spans="1:17" x14ac:dyDescent="0.55000000000000004">
      <c r="A4" s="1" t="s">
        <v>337</v>
      </c>
      <c r="B4" s="1"/>
    </row>
    <row r="5" spans="1:17" x14ac:dyDescent="0.55000000000000004">
      <c r="B5" s="3"/>
      <c r="C5" s="72" t="s">
        <v>0</v>
      </c>
      <c r="D5" t="s">
        <v>510</v>
      </c>
    </row>
    <row r="6" spans="1:17" x14ac:dyDescent="0.55000000000000004">
      <c r="B6" s="5"/>
      <c r="C6" s="72" t="s">
        <v>1</v>
      </c>
    </row>
    <row r="7" spans="1:17" x14ac:dyDescent="0.55000000000000004">
      <c r="B7" s="6"/>
      <c r="C7" s="72" t="s">
        <v>2</v>
      </c>
      <c r="Q7" s="7" t="s">
        <v>365</v>
      </c>
    </row>
    <row r="8" spans="1:17" x14ac:dyDescent="0.55000000000000004">
      <c r="Q8" s="7" t="s">
        <v>3</v>
      </c>
    </row>
    <row r="9" spans="1:17" x14ac:dyDescent="0.55000000000000004">
      <c r="B9" s="1" t="s">
        <v>4</v>
      </c>
      <c r="Q9" s="8" t="s">
        <v>5</v>
      </c>
    </row>
    <row r="10" spans="1:17" ht="18.5" thickBot="1" x14ac:dyDescent="0.6">
      <c r="B10" s="25" t="s">
        <v>433</v>
      </c>
      <c r="C10" s="25"/>
      <c r="D10" s="25"/>
      <c r="E10" s="25"/>
      <c r="F10" s="25"/>
      <c r="G10" s="25"/>
      <c r="H10" s="25"/>
      <c r="I10" s="25"/>
      <c r="J10" s="25"/>
      <c r="K10" s="25"/>
      <c r="L10" s="23"/>
      <c r="Q10" s="8" t="s">
        <v>11</v>
      </c>
    </row>
    <row r="11" spans="1:17" x14ac:dyDescent="0.55000000000000004">
      <c r="A11" s="41" t="s">
        <v>354</v>
      </c>
      <c r="B11" s="126" t="s">
        <v>7</v>
      </c>
      <c r="C11" s="42" t="s">
        <v>501</v>
      </c>
      <c r="D11" s="42" t="s">
        <v>6</v>
      </c>
      <c r="E11" s="42" t="s">
        <v>8</v>
      </c>
      <c r="F11" s="181" t="s">
        <v>9</v>
      </c>
      <c r="G11" s="193" t="s">
        <v>562</v>
      </c>
      <c r="H11" s="173"/>
      <c r="I11" s="173"/>
      <c r="L11" s="7" t="s">
        <v>10</v>
      </c>
      <c r="M11" s="8"/>
      <c r="N11" s="8"/>
      <c r="Q11" s="8" t="s">
        <v>13</v>
      </c>
    </row>
    <row r="12" spans="1:17" ht="26.75" customHeight="1" x14ac:dyDescent="0.55000000000000004">
      <c r="B12" s="127">
        <v>2030</v>
      </c>
      <c r="C12" s="125">
        <v>30</v>
      </c>
      <c r="D12" s="125" t="s">
        <v>411</v>
      </c>
      <c r="E12" s="125">
        <v>2013</v>
      </c>
      <c r="F12" s="182" t="s">
        <v>12</v>
      </c>
      <c r="G12" s="208" t="s">
        <v>581</v>
      </c>
      <c r="L12" s="7" t="s">
        <v>10</v>
      </c>
      <c r="M12" s="8"/>
      <c r="N12" s="8"/>
    </row>
    <row r="13" spans="1:17" ht="26.75" customHeight="1" thickBot="1" x14ac:dyDescent="0.6">
      <c r="B13" s="189"/>
      <c r="C13" s="190"/>
      <c r="D13" s="190"/>
      <c r="E13" s="190"/>
      <c r="F13" s="191"/>
      <c r="G13" s="207"/>
      <c r="L13" s="7"/>
      <c r="M13" s="8"/>
      <c r="N13" s="8"/>
    </row>
    <row r="14" spans="1:17" ht="54" customHeight="1" x14ac:dyDescent="0.55000000000000004">
      <c r="B14" s="215" t="s">
        <v>582</v>
      </c>
      <c r="C14" s="215"/>
      <c r="D14" s="215"/>
      <c r="E14" s="215"/>
      <c r="F14" s="215"/>
      <c r="G14" s="215"/>
      <c r="H14" s="215"/>
      <c r="I14" s="215"/>
      <c r="J14" s="215"/>
      <c r="K14" s="215"/>
      <c r="L14" s="215"/>
      <c r="M14" s="215"/>
      <c r="N14" s="215"/>
    </row>
    <row r="15" spans="1:17" ht="17" customHeight="1" x14ac:dyDescent="0.55000000000000004">
      <c r="B15" s="45"/>
      <c r="C15" s="45"/>
      <c r="D15" s="45"/>
      <c r="E15" s="45"/>
      <c r="F15" s="45"/>
      <c r="G15" s="45"/>
      <c r="H15" s="45"/>
      <c r="I15" s="45"/>
      <c r="J15" s="45"/>
      <c r="K15" s="45"/>
      <c r="L15" s="45"/>
      <c r="M15" s="45"/>
      <c r="N15" s="45"/>
    </row>
    <row r="16" spans="1:17" ht="17.149999999999999" customHeight="1" x14ac:dyDescent="0.55000000000000004">
      <c r="C16" s="9"/>
      <c r="D16" s="10"/>
      <c r="E16" s="10"/>
      <c r="F16" s="10"/>
      <c r="G16" s="10"/>
    </row>
    <row r="17" spans="1:14" x14ac:dyDescent="0.55000000000000004">
      <c r="B17" s="1" t="s">
        <v>14</v>
      </c>
    </row>
    <row r="18" spans="1:14" ht="18.5" thickBot="1" x14ac:dyDescent="0.6">
      <c r="B18" t="s">
        <v>502</v>
      </c>
    </row>
    <row r="19" spans="1:14" ht="63.65" customHeight="1" thickBot="1" x14ac:dyDescent="0.6">
      <c r="A19" s="41" t="s">
        <v>355</v>
      </c>
      <c r="B19" s="216" t="s">
        <v>511</v>
      </c>
      <c r="C19" s="217"/>
      <c r="D19" s="217"/>
      <c r="E19" s="217"/>
      <c r="F19" s="217"/>
      <c r="G19" s="217"/>
      <c r="H19" s="217"/>
      <c r="I19" s="217"/>
      <c r="J19" s="217"/>
      <c r="K19" s="217"/>
      <c r="L19" s="217"/>
      <c r="M19" s="217"/>
      <c r="N19" s="218"/>
    </row>
  </sheetData>
  <sheetProtection algorithmName="SHA-512" hashValue="DdgCvnbNDRl/8W+2qdwwTOFcUBQQhn6YGzZL57W8s0Mx08vY8sZc90he9n8vcVTvhkDd8hW+BnQo41SnFKeGlg==" saltValue="fVbVz34QzT182MFSnsNk6A==" spinCount="100000" sheet="1" objects="1" scenarios="1"/>
  <mergeCells count="2">
    <mergeCell ref="B14:N14"/>
    <mergeCell ref="B19:N19"/>
  </mergeCells>
  <phoneticPr fontId="3"/>
  <dataValidations count="2">
    <dataValidation type="list" allowBlank="1" showInputMessage="1" showErrorMessage="1" sqref="G16" xr:uid="{00000000-0002-0000-0000-000000000000}">
      <formula1>$M$12:$M$16</formula1>
    </dataValidation>
    <dataValidation type="list" allowBlank="1" showInputMessage="1" showErrorMessage="1" sqref="F12:F13" xr:uid="{00000000-0002-0000-0000-000001000000}">
      <formula1>$Q$8:$Q$11</formula1>
    </dataValidation>
  </dataValidations>
  <pageMargins left="0.7" right="0.35" top="0.75" bottom="0.75" header="0.3" footer="0.3"/>
  <pageSetup paperSize="9" scale="6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T121"/>
  <sheetViews>
    <sheetView showGridLines="0" view="pageBreakPreview" zoomScale="70" zoomScaleNormal="100" zoomScaleSheetLayoutView="70" workbookViewId="0">
      <selection activeCell="H3" sqref="H3"/>
    </sheetView>
  </sheetViews>
  <sheetFormatPr defaultRowHeight="18" x14ac:dyDescent="0.55000000000000004"/>
  <cols>
    <col min="1" max="1" width="6.6640625" customWidth="1"/>
    <col min="2" max="2" width="14.6640625" customWidth="1"/>
    <col min="3" max="3" width="15.58203125" customWidth="1"/>
    <col min="4" max="18" width="11.58203125" customWidth="1"/>
    <col min="19" max="20" width="11.6640625" customWidth="1"/>
  </cols>
  <sheetData>
    <row r="1" spans="1:20" x14ac:dyDescent="0.55000000000000004">
      <c r="A1" s="1" t="s">
        <v>335</v>
      </c>
    </row>
    <row r="2" spans="1:20" x14ac:dyDescent="0.55000000000000004">
      <c r="B2" s="1"/>
    </row>
    <row r="3" spans="1:20" x14ac:dyDescent="0.55000000000000004">
      <c r="B3" s="3"/>
      <c r="C3" s="4" t="s">
        <v>0</v>
      </c>
      <c r="D3" s="2"/>
      <c r="E3" s="2"/>
      <c r="F3" s="2"/>
      <c r="G3" s="2"/>
      <c r="H3" s="2"/>
      <c r="I3" s="2"/>
    </row>
    <row r="4" spans="1:20" x14ac:dyDescent="0.55000000000000004">
      <c r="B4" s="5"/>
      <c r="C4" s="4" t="s">
        <v>1</v>
      </c>
      <c r="D4" s="2"/>
      <c r="E4" s="2"/>
      <c r="F4" s="2"/>
      <c r="G4" s="2"/>
      <c r="H4" s="2"/>
      <c r="I4" s="2"/>
    </row>
    <row r="5" spans="1:20" x14ac:dyDescent="0.55000000000000004">
      <c r="B5" s="6"/>
      <c r="C5" s="4" t="s">
        <v>2</v>
      </c>
      <c r="D5" s="2"/>
      <c r="E5" s="2"/>
      <c r="F5" s="2"/>
      <c r="G5" s="2"/>
      <c r="H5" s="2"/>
      <c r="I5" s="2"/>
    </row>
    <row r="6" spans="1:20" x14ac:dyDescent="0.55000000000000004">
      <c r="C6" s="2"/>
      <c r="D6" s="2"/>
      <c r="E6" s="2"/>
      <c r="F6" s="2"/>
      <c r="G6" s="2"/>
      <c r="H6" s="2"/>
      <c r="I6" s="2"/>
    </row>
    <row r="7" spans="1:20" x14ac:dyDescent="0.55000000000000004">
      <c r="B7" s="1" t="s">
        <v>23</v>
      </c>
      <c r="C7" s="12"/>
    </row>
    <row r="8" spans="1:20" x14ac:dyDescent="0.55000000000000004">
      <c r="B8" t="s">
        <v>24</v>
      </c>
    </row>
    <row r="9" spans="1:20" x14ac:dyDescent="0.55000000000000004">
      <c r="B9" s="4" t="s">
        <v>25</v>
      </c>
      <c r="C9" s="4" t="s">
        <v>26</v>
      </c>
      <c r="D9" s="220" t="s">
        <v>27</v>
      </c>
      <c r="E9" s="221"/>
      <c r="F9" s="222"/>
    </row>
    <row r="10" spans="1:20" x14ac:dyDescent="0.55000000000000004">
      <c r="B10" s="4" t="s">
        <v>28</v>
      </c>
      <c r="C10" s="4" t="s">
        <v>29</v>
      </c>
      <c r="D10" s="220" t="s">
        <v>30</v>
      </c>
      <c r="E10" s="221"/>
      <c r="F10" s="222"/>
    </row>
    <row r="11" spans="1:20" x14ac:dyDescent="0.55000000000000004">
      <c r="B11" s="4" t="s">
        <v>31</v>
      </c>
      <c r="C11" s="4" t="s">
        <v>32</v>
      </c>
      <c r="D11" s="220" t="s">
        <v>33</v>
      </c>
      <c r="E11" s="221"/>
      <c r="F11" s="222"/>
    </row>
    <row r="12" spans="1:20" x14ac:dyDescent="0.55000000000000004">
      <c r="B12" s="4" t="s">
        <v>34</v>
      </c>
      <c r="C12" s="46" t="s">
        <v>35</v>
      </c>
      <c r="D12" s="220" t="s">
        <v>36</v>
      </c>
      <c r="E12" s="221"/>
      <c r="F12" s="222"/>
    </row>
    <row r="13" spans="1:20" x14ac:dyDescent="0.55000000000000004">
      <c r="B13" s="2"/>
      <c r="C13" s="65"/>
      <c r="D13" s="2"/>
      <c r="E13" s="2"/>
      <c r="F13" s="2"/>
    </row>
    <row r="14" spans="1:20" x14ac:dyDescent="0.55000000000000004">
      <c r="B14" s="1"/>
    </row>
    <row r="15" spans="1:20" x14ac:dyDescent="0.55000000000000004">
      <c r="A15" s="41" t="s">
        <v>323</v>
      </c>
      <c r="B15" s="38" t="s">
        <v>404</v>
      </c>
      <c r="C15" s="38"/>
      <c r="D15" s="232">
        <v>2013</v>
      </c>
      <c r="E15" s="232"/>
      <c r="F15" s="232"/>
      <c r="G15" s="1"/>
      <c r="H15" s="1"/>
      <c r="I15" s="1"/>
      <c r="J15" s="1"/>
      <c r="K15" s="1"/>
      <c r="L15" s="1"/>
      <c r="M15" s="1"/>
      <c r="N15" s="1"/>
      <c r="O15" s="1"/>
      <c r="P15" s="1"/>
      <c r="Q15" s="1"/>
      <c r="R15" s="1"/>
      <c r="S15" s="1"/>
      <c r="T15" s="1"/>
    </row>
    <row r="16" spans="1:20" ht="18" customHeight="1" x14ac:dyDescent="0.55000000000000004">
      <c r="B16" s="38" t="s">
        <v>405</v>
      </c>
      <c r="C16" s="38"/>
      <c r="D16" s="232">
        <v>422</v>
      </c>
      <c r="E16" s="232"/>
      <c r="F16" s="232"/>
      <c r="G16" s="1"/>
      <c r="H16" s="1"/>
      <c r="I16" s="1"/>
      <c r="J16" s="1"/>
      <c r="K16" s="1"/>
      <c r="L16" s="1"/>
      <c r="M16" s="1"/>
      <c r="N16" s="1"/>
      <c r="O16" s="1"/>
      <c r="P16" s="1"/>
      <c r="Q16" s="1"/>
      <c r="R16" s="1"/>
      <c r="S16" s="1"/>
      <c r="T16" s="1"/>
    </row>
    <row r="17" spans="1:20" x14ac:dyDescent="0.55000000000000004">
      <c r="B17" s="223" t="s">
        <v>406</v>
      </c>
      <c r="C17" s="223"/>
      <c r="D17" s="224">
        <v>918</v>
      </c>
      <c r="E17" s="224"/>
      <c r="F17" s="224"/>
    </row>
    <row r="18" spans="1:20" ht="17.149999999999999" customHeight="1" x14ac:dyDescent="0.55000000000000004">
      <c r="B18" s="223" t="s">
        <v>16</v>
      </c>
      <c r="C18" s="223"/>
      <c r="D18" s="73"/>
      <c r="E18" s="233" t="s">
        <v>17</v>
      </c>
      <c r="F18" s="234"/>
      <c r="G18" s="1" t="s">
        <v>18</v>
      </c>
      <c r="H18" s="1"/>
      <c r="I18" s="1"/>
      <c r="J18" s="1"/>
      <c r="K18" s="1"/>
      <c r="L18" s="2"/>
      <c r="M18" s="1"/>
      <c r="N18" s="1"/>
      <c r="O18" s="1"/>
      <c r="P18" s="1"/>
      <c r="Q18" s="1"/>
      <c r="R18" s="1"/>
      <c r="S18" s="1"/>
      <c r="T18" s="1"/>
    </row>
    <row r="19" spans="1:20" x14ac:dyDescent="0.55000000000000004">
      <c r="B19" s="223"/>
      <c r="C19" s="223"/>
      <c r="D19" s="74"/>
      <c r="E19" s="233" t="s">
        <v>19</v>
      </c>
      <c r="F19" s="234"/>
      <c r="G19" s="1"/>
      <c r="H19" s="1"/>
      <c r="I19" s="1"/>
      <c r="J19" s="1"/>
      <c r="K19" s="1"/>
      <c r="L19" s="1"/>
      <c r="M19" s="1"/>
      <c r="N19" s="1"/>
      <c r="O19" s="1"/>
      <c r="P19" s="1"/>
      <c r="Q19" s="1"/>
      <c r="R19" s="1"/>
      <c r="S19" s="1"/>
      <c r="T19" s="1"/>
    </row>
    <row r="20" spans="1:20" ht="18" customHeight="1" x14ac:dyDescent="0.55000000000000004">
      <c r="B20" s="223"/>
      <c r="C20" s="223"/>
      <c r="D20" s="74"/>
      <c r="E20" s="233" t="s">
        <v>20</v>
      </c>
      <c r="F20" s="234"/>
      <c r="G20" s="1"/>
      <c r="H20" s="26"/>
      <c r="I20" s="1"/>
      <c r="J20" s="1"/>
      <c r="K20" s="1"/>
      <c r="L20" s="1"/>
      <c r="M20" s="1"/>
      <c r="N20" s="1"/>
      <c r="O20" s="1"/>
      <c r="P20" s="1"/>
      <c r="Q20" s="1"/>
      <c r="R20" s="1"/>
      <c r="S20" s="2"/>
      <c r="T20" s="1"/>
    </row>
    <row r="21" spans="1:20" ht="18" customHeight="1" x14ac:dyDescent="0.55000000000000004">
      <c r="B21" s="223" t="s">
        <v>6</v>
      </c>
      <c r="C21" s="223"/>
      <c r="D21" s="188"/>
      <c r="E21" s="225" t="s">
        <v>21</v>
      </c>
      <c r="F21" s="226"/>
      <c r="G21" s="1"/>
      <c r="H21" s="1"/>
      <c r="I21" s="1"/>
      <c r="J21" s="1"/>
      <c r="K21" s="1"/>
      <c r="L21" s="1"/>
      <c r="M21" s="1"/>
      <c r="N21" s="1"/>
      <c r="O21" s="1"/>
      <c r="P21" s="1"/>
      <c r="Q21" s="1"/>
      <c r="R21" s="1"/>
      <c r="S21" s="1"/>
      <c r="T21" s="1"/>
    </row>
    <row r="22" spans="1:20" ht="18.75" customHeight="1" x14ac:dyDescent="0.55000000000000004">
      <c r="B22" s="223"/>
      <c r="C22" s="223"/>
      <c r="D22" s="188"/>
      <c r="E22" s="225" t="s">
        <v>22</v>
      </c>
      <c r="F22" s="226"/>
      <c r="G22" s="1"/>
      <c r="H22" s="1"/>
      <c r="I22" s="1"/>
      <c r="J22" s="1"/>
      <c r="K22" s="1"/>
      <c r="L22" s="1"/>
      <c r="M22" s="1"/>
      <c r="N22" s="1"/>
      <c r="O22" s="1"/>
      <c r="P22" s="1"/>
      <c r="Q22" s="1"/>
      <c r="R22" s="1"/>
      <c r="S22" s="1"/>
      <c r="T22" s="1"/>
    </row>
    <row r="23" spans="1:20" x14ac:dyDescent="0.55000000000000004">
      <c r="B23" s="1"/>
      <c r="C23" s="1"/>
    </row>
    <row r="24" spans="1:20" x14ac:dyDescent="0.55000000000000004">
      <c r="B24" s="1"/>
      <c r="C24" s="1"/>
    </row>
    <row r="25" spans="1:20" x14ac:dyDescent="0.55000000000000004">
      <c r="A25" s="13" t="s">
        <v>571</v>
      </c>
    </row>
    <row r="26" spans="1:20" ht="87" customHeight="1" x14ac:dyDescent="0.55000000000000004">
      <c r="B26" s="215" t="s">
        <v>551</v>
      </c>
      <c r="C26" s="215"/>
      <c r="D26" s="215"/>
      <c r="E26" s="215"/>
      <c r="F26" s="215"/>
      <c r="G26" s="215"/>
      <c r="H26" s="215"/>
      <c r="I26" s="215"/>
      <c r="J26" s="215"/>
      <c r="K26" s="215"/>
      <c r="L26" s="215"/>
      <c r="M26" s="215"/>
      <c r="N26" s="215"/>
      <c r="O26" s="215"/>
      <c r="P26" s="215"/>
      <c r="Q26" s="215"/>
      <c r="R26" s="215"/>
      <c r="S26" s="215"/>
    </row>
    <row r="27" spans="1:20" ht="21" customHeight="1" x14ac:dyDescent="0.55000000000000004">
      <c r="A27" s="41" t="s">
        <v>324</v>
      </c>
      <c r="B27" s="227" t="s">
        <v>37</v>
      </c>
      <c r="C27" s="227" t="s">
        <v>38</v>
      </c>
      <c r="D27" s="231" t="s">
        <v>39</v>
      </c>
      <c r="E27" s="231"/>
      <c r="F27" s="231"/>
      <c r="G27" s="231"/>
      <c r="H27" s="231"/>
      <c r="I27" s="231"/>
      <c r="J27" s="231"/>
      <c r="K27" s="231"/>
      <c r="L27" s="231"/>
      <c r="M27" s="238" t="s">
        <v>40</v>
      </c>
      <c r="N27" s="231" t="s">
        <v>41</v>
      </c>
      <c r="O27" s="231"/>
      <c r="P27" s="231" t="s">
        <v>42</v>
      </c>
      <c r="Q27" s="231"/>
      <c r="R27" s="231" t="s">
        <v>43</v>
      </c>
    </row>
    <row r="28" spans="1:20" ht="22.4" customHeight="1" x14ac:dyDescent="0.55000000000000004">
      <c r="B28" s="228"/>
      <c r="C28" s="228"/>
      <c r="D28" s="228" t="s">
        <v>44</v>
      </c>
      <c r="E28" s="228" t="s">
        <v>45</v>
      </c>
      <c r="F28" s="235" t="s">
        <v>46</v>
      </c>
      <c r="G28" s="236"/>
      <c r="H28" s="237"/>
      <c r="I28" s="37" t="s">
        <v>47</v>
      </c>
      <c r="J28" s="228" t="s">
        <v>48</v>
      </c>
      <c r="K28" s="228" t="s">
        <v>49</v>
      </c>
      <c r="L28" s="228" t="s">
        <v>50</v>
      </c>
      <c r="M28" s="239"/>
      <c r="N28" s="230" t="s">
        <v>322</v>
      </c>
      <c r="O28" s="230" t="s">
        <v>51</v>
      </c>
      <c r="P28" s="230" t="s">
        <v>52</v>
      </c>
      <c r="Q28" s="230" t="s">
        <v>321</v>
      </c>
      <c r="R28" s="222"/>
    </row>
    <row r="29" spans="1:20" ht="22.4" customHeight="1" x14ac:dyDescent="0.55000000000000004">
      <c r="B29" s="229"/>
      <c r="C29" s="229"/>
      <c r="D29" s="229"/>
      <c r="E29" s="229"/>
      <c r="F29" s="4" t="s">
        <v>53</v>
      </c>
      <c r="G29" s="4" t="s">
        <v>54</v>
      </c>
      <c r="H29" s="4" t="s">
        <v>55</v>
      </c>
      <c r="I29" s="4" t="s">
        <v>56</v>
      </c>
      <c r="J29" s="229"/>
      <c r="K29" s="229"/>
      <c r="L29" s="229"/>
      <c r="M29" s="239"/>
      <c r="N29" s="231"/>
      <c r="O29" s="231"/>
      <c r="P29" s="231"/>
      <c r="Q29" s="231"/>
      <c r="R29" s="222"/>
    </row>
    <row r="30" spans="1:20" ht="21.65" customHeight="1" x14ac:dyDescent="0.55000000000000004">
      <c r="B30" s="227" t="s">
        <v>57</v>
      </c>
      <c r="C30" s="4" t="s">
        <v>58</v>
      </c>
      <c r="D30" s="168" t="s">
        <v>449</v>
      </c>
      <c r="E30" s="168" t="s">
        <v>28</v>
      </c>
      <c r="F30" s="168" t="s">
        <v>28</v>
      </c>
      <c r="G30" s="168" t="s">
        <v>28</v>
      </c>
      <c r="H30" s="168" t="s">
        <v>28</v>
      </c>
      <c r="I30" s="168" t="s">
        <v>28</v>
      </c>
      <c r="J30" s="168" t="s">
        <v>28</v>
      </c>
      <c r="K30" s="168" t="s">
        <v>28</v>
      </c>
      <c r="L30" s="168" t="s">
        <v>28</v>
      </c>
      <c r="M30" s="168" t="s">
        <v>28</v>
      </c>
      <c r="N30" s="168" t="s">
        <v>28</v>
      </c>
      <c r="O30" s="168" t="s">
        <v>28</v>
      </c>
      <c r="P30" s="168" t="s">
        <v>28</v>
      </c>
      <c r="Q30" s="168" t="s">
        <v>28</v>
      </c>
      <c r="R30" s="168" t="s">
        <v>28</v>
      </c>
    </row>
    <row r="31" spans="1:20" ht="21.65" customHeight="1" x14ac:dyDescent="0.55000000000000004">
      <c r="B31" s="228"/>
      <c r="C31" s="4" t="s">
        <v>59</v>
      </c>
      <c r="D31" s="168" t="s">
        <v>28</v>
      </c>
      <c r="E31" s="168">
        <v>0</v>
      </c>
      <c r="F31" s="168" t="s">
        <v>28</v>
      </c>
      <c r="G31" s="168">
        <v>4959</v>
      </c>
      <c r="H31" s="168">
        <v>15232</v>
      </c>
      <c r="I31" s="168">
        <v>58167</v>
      </c>
      <c r="J31" s="168">
        <v>646</v>
      </c>
      <c r="K31" s="168" t="s">
        <v>28</v>
      </c>
      <c r="L31" s="168" t="s">
        <v>28</v>
      </c>
      <c r="M31" s="168" t="s">
        <v>28</v>
      </c>
      <c r="N31" s="168" t="s">
        <v>28</v>
      </c>
      <c r="O31" s="168" t="s">
        <v>28</v>
      </c>
      <c r="P31" s="168" t="s">
        <v>28</v>
      </c>
      <c r="Q31" s="168" t="s">
        <v>28</v>
      </c>
      <c r="R31" s="168">
        <f t="shared" ref="R31:R36" si="0">SUM(D31:Q31)</f>
        <v>79004</v>
      </c>
    </row>
    <row r="32" spans="1:20" ht="21.65" customHeight="1" x14ac:dyDescent="0.55000000000000004">
      <c r="B32" s="229"/>
      <c r="C32" s="4" t="s">
        <v>60</v>
      </c>
      <c r="D32" s="168">
        <v>0</v>
      </c>
      <c r="E32" s="168">
        <v>0</v>
      </c>
      <c r="F32" s="168" t="s">
        <v>28</v>
      </c>
      <c r="G32" s="168">
        <v>34107</v>
      </c>
      <c r="H32" s="168">
        <v>367096</v>
      </c>
      <c r="I32" s="168">
        <v>31049</v>
      </c>
      <c r="J32" s="168">
        <v>7401</v>
      </c>
      <c r="K32" s="168">
        <v>46734</v>
      </c>
      <c r="L32" s="168" t="s">
        <v>28</v>
      </c>
      <c r="M32" s="168" t="s">
        <v>28</v>
      </c>
      <c r="N32" s="168" t="s">
        <v>28</v>
      </c>
      <c r="O32" s="168" t="s">
        <v>28</v>
      </c>
      <c r="P32" s="168" t="s">
        <v>28</v>
      </c>
      <c r="Q32" s="168" t="s">
        <v>28</v>
      </c>
      <c r="R32" s="168">
        <f t="shared" si="0"/>
        <v>486387</v>
      </c>
    </row>
    <row r="33" spans="1:18" ht="21.65" customHeight="1" x14ac:dyDescent="0.55000000000000004">
      <c r="B33" s="220" t="s">
        <v>61</v>
      </c>
      <c r="C33" s="222"/>
      <c r="D33" s="168" t="s">
        <v>28</v>
      </c>
      <c r="E33" s="168" t="s">
        <v>28</v>
      </c>
      <c r="F33" s="168" t="s">
        <v>28</v>
      </c>
      <c r="G33" s="168">
        <v>159009</v>
      </c>
      <c r="H33" s="168">
        <v>22</v>
      </c>
      <c r="I33" s="168">
        <v>474569</v>
      </c>
      <c r="J33" s="168">
        <v>92419</v>
      </c>
      <c r="K33" s="168" t="s">
        <v>28</v>
      </c>
      <c r="L33" s="168">
        <v>1205475</v>
      </c>
      <c r="M33" s="168" t="s">
        <v>28</v>
      </c>
      <c r="N33" s="168">
        <v>2282664</v>
      </c>
      <c r="O33" s="168" t="s">
        <v>28</v>
      </c>
      <c r="P33" s="168" t="s">
        <v>28</v>
      </c>
      <c r="Q33" s="168" t="s">
        <v>28</v>
      </c>
      <c r="R33" s="168">
        <f t="shared" si="0"/>
        <v>4214158</v>
      </c>
    </row>
    <row r="34" spans="1:18" ht="21.65" customHeight="1" x14ac:dyDescent="0.55000000000000004">
      <c r="B34" s="220" t="s">
        <v>62</v>
      </c>
      <c r="C34" s="222"/>
      <c r="D34" s="168" t="s">
        <v>28</v>
      </c>
      <c r="E34" s="168" t="s">
        <v>28</v>
      </c>
      <c r="F34" s="168" t="s">
        <v>28</v>
      </c>
      <c r="G34" s="168">
        <v>1581094</v>
      </c>
      <c r="H34" s="168" t="s">
        <v>28</v>
      </c>
      <c r="I34" s="168" t="s">
        <v>28</v>
      </c>
      <c r="J34" s="168">
        <v>1227618</v>
      </c>
      <c r="K34" s="168" t="s">
        <v>28</v>
      </c>
      <c r="L34" s="168">
        <v>1216797</v>
      </c>
      <c r="M34" s="168" t="s">
        <v>28</v>
      </c>
      <c r="N34" s="168">
        <v>2602904</v>
      </c>
      <c r="O34" s="168" t="s">
        <v>28</v>
      </c>
      <c r="P34" s="168" t="s">
        <v>28</v>
      </c>
      <c r="Q34" s="168" t="s">
        <v>28</v>
      </c>
      <c r="R34" s="168">
        <f t="shared" si="0"/>
        <v>6628413</v>
      </c>
    </row>
    <row r="35" spans="1:18" ht="21.65" customHeight="1" x14ac:dyDescent="0.55000000000000004">
      <c r="B35" s="227" t="s">
        <v>63</v>
      </c>
      <c r="C35" s="4" t="s">
        <v>64</v>
      </c>
      <c r="D35" s="168" t="s">
        <v>28</v>
      </c>
      <c r="E35" s="168" t="s">
        <v>28</v>
      </c>
      <c r="F35" s="168" t="s">
        <v>28</v>
      </c>
      <c r="G35" s="168" t="s">
        <v>28</v>
      </c>
      <c r="H35" s="168" t="s">
        <v>28</v>
      </c>
      <c r="I35" s="168" t="s">
        <v>28</v>
      </c>
      <c r="J35" s="168" t="s">
        <v>28</v>
      </c>
      <c r="K35" s="168" t="s">
        <v>28</v>
      </c>
      <c r="L35" s="168" t="s">
        <v>28</v>
      </c>
      <c r="M35" s="168" t="s">
        <v>28</v>
      </c>
      <c r="N35" s="168" t="s">
        <v>28</v>
      </c>
      <c r="O35" s="168" t="s">
        <v>28</v>
      </c>
      <c r="P35" s="168" t="s">
        <v>28</v>
      </c>
      <c r="Q35" s="168" t="s">
        <v>28</v>
      </c>
      <c r="R35" s="168" t="s">
        <v>28</v>
      </c>
    </row>
    <row r="36" spans="1:18" ht="21.65" customHeight="1" x14ac:dyDescent="0.55000000000000004">
      <c r="B36" s="228"/>
      <c r="C36" s="4" t="s">
        <v>65</v>
      </c>
      <c r="D36" s="168" t="s">
        <v>28</v>
      </c>
      <c r="E36" s="168" t="s">
        <v>28</v>
      </c>
      <c r="F36" s="168" t="s">
        <v>28</v>
      </c>
      <c r="G36" s="168" t="s">
        <v>28</v>
      </c>
      <c r="H36" s="168" t="s">
        <v>28</v>
      </c>
      <c r="I36" s="168" t="s">
        <v>28</v>
      </c>
      <c r="J36" s="168" t="s">
        <v>28</v>
      </c>
      <c r="K36" s="168" t="s">
        <v>28</v>
      </c>
      <c r="L36" s="168" t="s">
        <v>28</v>
      </c>
      <c r="M36" s="168" t="s">
        <v>28</v>
      </c>
      <c r="N36" s="168">
        <v>124675</v>
      </c>
      <c r="O36" s="168" t="s">
        <v>28</v>
      </c>
      <c r="P36" s="168" t="s">
        <v>28</v>
      </c>
      <c r="Q36" s="168" t="s">
        <v>28</v>
      </c>
      <c r="R36" s="168">
        <f t="shared" si="0"/>
        <v>124675</v>
      </c>
    </row>
    <row r="37" spans="1:18" ht="21.65" customHeight="1" x14ac:dyDescent="0.55000000000000004">
      <c r="B37" s="228"/>
      <c r="C37" s="4" t="s">
        <v>66</v>
      </c>
      <c r="D37" s="168" t="s">
        <v>28</v>
      </c>
      <c r="E37" s="168" t="s">
        <v>28</v>
      </c>
      <c r="F37" s="168" t="s">
        <v>28</v>
      </c>
      <c r="G37" s="168" t="s">
        <v>28</v>
      </c>
      <c r="H37" s="168" t="s">
        <v>28</v>
      </c>
      <c r="I37" s="168" t="s">
        <v>28</v>
      </c>
      <c r="J37" s="168" t="s">
        <v>28</v>
      </c>
      <c r="K37" s="168" t="s">
        <v>28</v>
      </c>
      <c r="L37" s="168" t="s">
        <v>28</v>
      </c>
      <c r="M37" s="168" t="s">
        <v>28</v>
      </c>
      <c r="N37" s="168" t="s">
        <v>28</v>
      </c>
      <c r="O37" s="168" t="s">
        <v>28</v>
      </c>
      <c r="P37" s="168" t="s">
        <v>28</v>
      </c>
      <c r="Q37" s="168" t="s">
        <v>28</v>
      </c>
      <c r="R37" s="168" t="s">
        <v>28</v>
      </c>
    </row>
    <row r="38" spans="1:18" ht="21.65" customHeight="1" x14ac:dyDescent="0.55000000000000004">
      <c r="B38" s="229"/>
      <c r="C38" s="4" t="s">
        <v>67</v>
      </c>
      <c r="D38" s="168" t="s">
        <v>28</v>
      </c>
      <c r="E38" s="168" t="s">
        <v>28</v>
      </c>
      <c r="F38" s="168" t="s">
        <v>28</v>
      </c>
      <c r="G38" s="168" t="s">
        <v>28</v>
      </c>
      <c r="H38" s="168" t="s">
        <v>28</v>
      </c>
      <c r="I38" s="168" t="s">
        <v>28</v>
      </c>
      <c r="J38" s="168" t="s">
        <v>28</v>
      </c>
      <c r="K38" s="168" t="s">
        <v>28</v>
      </c>
      <c r="L38" s="168" t="s">
        <v>28</v>
      </c>
      <c r="M38" s="168" t="s">
        <v>28</v>
      </c>
      <c r="N38" s="168" t="s">
        <v>28</v>
      </c>
      <c r="O38" s="168" t="s">
        <v>28</v>
      </c>
      <c r="P38" s="168" t="s">
        <v>28</v>
      </c>
      <c r="Q38" s="168" t="s">
        <v>28</v>
      </c>
      <c r="R38" s="168" t="s">
        <v>28</v>
      </c>
    </row>
    <row r="39" spans="1:18" ht="21.65" customHeight="1" x14ac:dyDescent="0.55000000000000004">
      <c r="B39" s="240" t="s">
        <v>68</v>
      </c>
      <c r="C39" s="241"/>
      <c r="D39" s="168" t="s">
        <v>28</v>
      </c>
      <c r="E39" s="168" t="s">
        <v>28</v>
      </c>
      <c r="F39" s="168" t="s">
        <v>28</v>
      </c>
      <c r="G39" s="168" t="s">
        <v>28</v>
      </c>
      <c r="H39" s="168" t="s">
        <v>28</v>
      </c>
      <c r="I39" s="168" t="s">
        <v>28</v>
      </c>
      <c r="J39" s="168" t="s">
        <v>28</v>
      </c>
      <c r="K39" s="168" t="s">
        <v>28</v>
      </c>
      <c r="L39" s="168" t="s">
        <v>28</v>
      </c>
      <c r="M39" s="168" t="s">
        <v>28</v>
      </c>
      <c r="N39" s="168" t="s">
        <v>28</v>
      </c>
      <c r="O39" s="168" t="s">
        <v>28</v>
      </c>
      <c r="P39" s="168" t="s">
        <v>28</v>
      </c>
      <c r="Q39" s="168" t="s">
        <v>28</v>
      </c>
      <c r="R39" s="168" t="s">
        <v>28</v>
      </c>
    </row>
    <row r="40" spans="1:18" ht="21.65" customHeight="1" thickBot="1" x14ac:dyDescent="0.6">
      <c r="B40" s="220" t="s">
        <v>43</v>
      </c>
      <c r="C40" s="222"/>
      <c r="D40" s="168">
        <f t="shared" ref="D40:N40" si="1">SUM(D30:D39)</f>
        <v>0</v>
      </c>
      <c r="E40" s="168">
        <f t="shared" si="1"/>
        <v>0</v>
      </c>
      <c r="F40" s="168" t="s">
        <v>28</v>
      </c>
      <c r="G40" s="168">
        <f t="shared" si="1"/>
        <v>1779169</v>
      </c>
      <c r="H40" s="168">
        <f t="shared" si="1"/>
        <v>382350</v>
      </c>
      <c r="I40" s="168">
        <f t="shared" si="1"/>
        <v>563785</v>
      </c>
      <c r="J40" s="168">
        <f t="shared" si="1"/>
        <v>1328084</v>
      </c>
      <c r="K40" s="168">
        <f t="shared" si="1"/>
        <v>46734</v>
      </c>
      <c r="L40" s="168">
        <f t="shared" si="1"/>
        <v>2422272</v>
      </c>
      <c r="M40" s="168" t="s">
        <v>28</v>
      </c>
      <c r="N40" s="168">
        <f t="shared" si="1"/>
        <v>5010243</v>
      </c>
      <c r="O40" s="168" t="s">
        <v>28</v>
      </c>
      <c r="P40" s="168" t="s">
        <v>28</v>
      </c>
      <c r="Q40" s="168" t="s">
        <v>28</v>
      </c>
      <c r="R40" s="168">
        <f>SUM(R30:R39)</f>
        <v>11532637</v>
      </c>
    </row>
    <row r="41" spans="1:18" x14ac:dyDescent="0.55000000000000004">
      <c r="B41" s="14"/>
      <c r="C41" s="15"/>
      <c r="D41" s="196" t="s">
        <v>566</v>
      </c>
      <c r="E41" s="194"/>
      <c r="F41" s="194" t="s">
        <v>565</v>
      </c>
      <c r="G41" s="194"/>
      <c r="H41" s="194"/>
      <c r="I41" s="194"/>
      <c r="J41" s="194"/>
      <c r="K41" s="195"/>
      <c r="L41" s="15"/>
      <c r="M41" s="15"/>
    </row>
    <row r="42" spans="1:18" ht="18.5" thickBot="1" x14ac:dyDescent="0.6">
      <c r="B42" s="43"/>
      <c r="C42" s="11"/>
      <c r="D42" s="310"/>
      <c r="E42" s="311"/>
      <c r="F42" s="311"/>
      <c r="G42" s="311"/>
      <c r="H42" s="311"/>
      <c r="I42" s="311"/>
      <c r="J42" s="311"/>
      <c r="K42" s="312"/>
      <c r="L42" s="11"/>
      <c r="M42" s="11"/>
    </row>
    <row r="43" spans="1:18" ht="23.75" customHeight="1" x14ac:dyDescent="0.55000000000000004">
      <c r="A43" s="1" t="s">
        <v>572</v>
      </c>
    </row>
    <row r="44" spans="1:18" ht="35" customHeight="1" x14ac:dyDescent="0.55000000000000004">
      <c r="A44" s="1"/>
      <c r="B44" s="215" t="s">
        <v>573</v>
      </c>
      <c r="C44" s="215"/>
      <c r="D44" s="215"/>
      <c r="E44" s="215"/>
      <c r="F44" s="215"/>
      <c r="G44" s="215"/>
      <c r="H44" s="215"/>
      <c r="I44" s="215"/>
      <c r="J44" s="215"/>
      <c r="K44" s="215"/>
      <c r="L44" s="215"/>
      <c r="M44" s="215"/>
      <c r="N44" s="215"/>
      <c r="O44" s="215"/>
      <c r="P44" s="215"/>
      <c r="Q44" s="215"/>
      <c r="R44" s="215"/>
    </row>
    <row r="45" spans="1:18" ht="17.75" customHeight="1" x14ac:dyDescent="0.55000000000000004">
      <c r="A45" s="1"/>
    </row>
    <row r="46" spans="1:18" ht="27" customHeight="1" x14ac:dyDescent="0.55000000000000004">
      <c r="A46" s="41" t="s">
        <v>325</v>
      </c>
      <c r="B46" s="242" t="s">
        <v>333</v>
      </c>
      <c r="C46" s="242"/>
      <c r="D46" s="67" t="s">
        <v>394</v>
      </c>
      <c r="E46" s="67" t="s">
        <v>393</v>
      </c>
      <c r="F46" s="67" t="s">
        <v>332</v>
      </c>
      <c r="G46" s="44" t="s">
        <v>331</v>
      </c>
    </row>
    <row r="47" spans="1:18" x14ac:dyDescent="0.55000000000000004">
      <c r="B47" s="243" t="s">
        <v>100</v>
      </c>
      <c r="C47" s="244"/>
      <c r="D47" s="75" t="s">
        <v>400</v>
      </c>
      <c r="E47" s="75" t="s">
        <v>28</v>
      </c>
      <c r="F47" s="75" t="s">
        <v>28</v>
      </c>
      <c r="G47" s="168" t="s">
        <v>28</v>
      </c>
    </row>
    <row r="48" spans="1:18" x14ac:dyDescent="0.55000000000000004">
      <c r="B48" s="245" t="s">
        <v>370</v>
      </c>
      <c r="C48" s="246"/>
      <c r="D48" s="75" t="s">
        <v>28</v>
      </c>
      <c r="E48" s="75" t="s">
        <v>28</v>
      </c>
      <c r="F48" s="75" t="s">
        <v>28</v>
      </c>
      <c r="G48" s="168" t="s">
        <v>28</v>
      </c>
    </row>
    <row r="49" spans="1:17" ht="18.75" customHeight="1" x14ac:dyDescent="0.55000000000000004">
      <c r="B49" s="274" t="s">
        <v>43</v>
      </c>
      <c r="C49" s="274"/>
      <c r="D49" s="75" t="s">
        <v>28</v>
      </c>
      <c r="E49" s="75" t="s">
        <v>28</v>
      </c>
      <c r="F49" s="75" t="s">
        <v>28</v>
      </c>
      <c r="G49" s="168" t="s">
        <v>28</v>
      </c>
    </row>
    <row r="50" spans="1:17" ht="18.75" customHeight="1" x14ac:dyDescent="0.55000000000000004">
      <c r="B50" t="s">
        <v>552</v>
      </c>
    </row>
    <row r="51" spans="1:17" ht="18.75" customHeight="1" x14ac:dyDescent="0.55000000000000004"/>
    <row r="52" spans="1:17" ht="21.75" customHeight="1" x14ac:dyDescent="0.55000000000000004">
      <c r="A52" s="41" t="s">
        <v>326</v>
      </c>
      <c r="B52" s="270" t="s">
        <v>369</v>
      </c>
      <c r="C52" s="270"/>
      <c r="D52" s="271" t="s">
        <v>101</v>
      </c>
      <c r="E52" s="272"/>
      <c r="F52" s="272"/>
      <c r="G52" s="272"/>
      <c r="H52" s="272"/>
      <c r="I52" s="272"/>
      <c r="J52" s="272"/>
      <c r="K52" s="273"/>
      <c r="L52" s="270" t="s">
        <v>102</v>
      </c>
      <c r="M52" s="270"/>
      <c r="N52" s="270" t="s">
        <v>103</v>
      </c>
      <c r="O52" s="270"/>
      <c r="P52" s="293" t="s">
        <v>104</v>
      </c>
      <c r="Q52" s="293"/>
    </row>
    <row r="53" spans="1:17" x14ac:dyDescent="0.55000000000000004">
      <c r="B53" s="270"/>
      <c r="C53" s="270"/>
      <c r="D53" s="294" t="s">
        <v>69</v>
      </c>
      <c r="E53" s="295"/>
      <c r="F53" s="295"/>
      <c r="G53" s="295"/>
      <c r="H53" s="296"/>
      <c r="I53" s="293" t="s">
        <v>98</v>
      </c>
      <c r="J53" s="293" t="s">
        <v>105</v>
      </c>
      <c r="K53" s="293" t="s">
        <v>366</v>
      </c>
      <c r="L53" s="270"/>
      <c r="M53" s="270"/>
      <c r="N53" s="270"/>
      <c r="O53" s="278"/>
      <c r="P53" s="293"/>
      <c r="Q53" s="293"/>
    </row>
    <row r="54" spans="1:17" x14ac:dyDescent="0.55000000000000004">
      <c r="B54" s="270"/>
      <c r="C54" s="270"/>
      <c r="D54" s="47" t="s">
        <v>44</v>
      </c>
      <c r="E54" s="47" t="s">
        <v>106</v>
      </c>
      <c r="F54" s="32" t="s">
        <v>107</v>
      </c>
      <c r="G54" s="47" t="s">
        <v>90</v>
      </c>
      <c r="H54" s="48" t="s">
        <v>92</v>
      </c>
      <c r="I54" s="293"/>
      <c r="J54" s="293"/>
      <c r="K54" s="293"/>
      <c r="L54" s="66" t="s">
        <v>108</v>
      </c>
      <c r="M54" s="66" t="s">
        <v>109</v>
      </c>
      <c r="N54" s="66" t="s">
        <v>108</v>
      </c>
      <c r="O54" s="66" t="s">
        <v>109</v>
      </c>
      <c r="P54" s="47" t="s">
        <v>69</v>
      </c>
      <c r="Q54" s="47" t="s">
        <v>110</v>
      </c>
    </row>
    <row r="55" spans="1:17" ht="20.25" customHeight="1" x14ac:dyDescent="0.55000000000000004">
      <c r="B55" s="277" t="s">
        <v>412</v>
      </c>
      <c r="C55" s="277"/>
      <c r="D55" s="75" t="s">
        <v>28</v>
      </c>
      <c r="E55" s="75" t="s">
        <v>28</v>
      </c>
      <c r="F55" s="75" t="s">
        <v>28</v>
      </c>
      <c r="G55" s="75" t="s">
        <v>28</v>
      </c>
      <c r="H55" s="75" t="s">
        <v>28</v>
      </c>
      <c r="I55" s="75" t="s">
        <v>28</v>
      </c>
      <c r="J55" s="75" t="s">
        <v>28</v>
      </c>
      <c r="K55" s="75" t="s">
        <v>28</v>
      </c>
      <c r="L55" s="75" t="s">
        <v>28</v>
      </c>
      <c r="M55" s="75" t="s">
        <v>28</v>
      </c>
      <c r="N55" s="75" t="s">
        <v>28</v>
      </c>
      <c r="O55" s="75" t="s">
        <v>28</v>
      </c>
      <c r="P55" s="168" t="s">
        <v>28</v>
      </c>
      <c r="Q55" s="168" t="s">
        <v>28</v>
      </c>
    </row>
    <row r="56" spans="1:17" x14ac:dyDescent="0.55000000000000004">
      <c r="B56" t="s">
        <v>553</v>
      </c>
    </row>
    <row r="58" spans="1:17" x14ac:dyDescent="0.55000000000000004">
      <c r="A58" s="41" t="s">
        <v>327</v>
      </c>
      <c r="B58" s="270" t="s">
        <v>111</v>
      </c>
      <c r="C58" s="278"/>
      <c r="D58" s="279" t="s">
        <v>101</v>
      </c>
      <c r="E58" s="280"/>
      <c r="F58" s="280"/>
      <c r="G58" s="280"/>
      <c r="H58" s="280"/>
      <c r="I58" s="280"/>
      <c r="J58" s="280"/>
      <c r="K58" s="280"/>
      <c r="L58" s="281"/>
      <c r="M58" s="317" t="s">
        <v>112</v>
      </c>
      <c r="N58" s="270"/>
      <c r="O58" s="299" t="s">
        <v>104</v>
      </c>
      <c r="P58" s="299"/>
    </row>
    <row r="59" spans="1:17" x14ac:dyDescent="0.55000000000000004">
      <c r="B59" s="270"/>
      <c r="C59" s="278"/>
      <c r="D59" s="299" t="s">
        <v>69</v>
      </c>
      <c r="E59" s="299"/>
      <c r="F59" s="299"/>
      <c r="G59" s="299"/>
      <c r="H59" s="299"/>
      <c r="I59" s="299"/>
      <c r="J59" s="299" t="s">
        <v>367</v>
      </c>
      <c r="K59" s="299" t="s">
        <v>113</v>
      </c>
      <c r="L59" s="299" t="s">
        <v>114</v>
      </c>
      <c r="M59" s="317"/>
      <c r="N59" s="278"/>
      <c r="O59" s="299"/>
      <c r="P59" s="299"/>
    </row>
    <row r="60" spans="1:17" x14ac:dyDescent="0.55000000000000004">
      <c r="B60" s="270"/>
      <c r="C60" s="278"/>
      <c r="D60" s="31" t="s">
        <v>44</v>
      </c>
      <c r="E60" s="31" t="s">
        <v>106</v>
      </c>
      <c r="F60" s="32" t="s">
        <v>107</v>
      </c>
      <c r="G60" s="33" t="s">
        <v>90</v>
      </c>
      <c r="H60" s="28" t="s">
        <v>91</v>
      </c>
      <c r="I60" s="33" t="s">
        <v>92</v>
      </c>
      <c r="J60" s="299"/>
      <c r="K60" s="299"/>
      <c r="L60" s="299"/>
      <c r="M60" s="30" t="s">
        <v>108</v>
      </c>
      <c r="N60" s="66" t="s">
        <v>109</v>
      </c>
      <c r="O60" s="31" t="s">
        <v>69</v>
      </c>
      <c r="P60" s="31" t="s">
        <v>110</v>
      </c>
    </row>
    <row r="61" spans="1:17" x14ac:dyDescent="0.55000000000000004">
      <c r="B61" s="277" t="s">
        <v>115</v>
      </c>
      <c r="C61" s="277"/>
      <c r="D61" s="75" t="s">
        <v>28</v>
      </c>
      <c r="E61" s="75" t="s">
        <v>28</v>
      </c>
      <c r="F61" s="75" t="s">
        <v>28</v>
      </c>
      <c r="G61" s="75" t="s">
        <v>28</v>
      </c>
      <c r="H61" s="75" t="s">
        <v>28</v>
      </c>
      <c r="I61" s="75" t="s">
        <v>28</v>
      </c>
      <c r="J61" s="75" t="s">
        <v>28</v>
      </c>
      <c r="K61" s="75" t="s">
        <v>28</v>
      </c>
      <c r="L61" s="75" t="s">
        <v>28</v>
      </c>
      <c r="M61" s="75" t="s">
        <v>28</v>
      </c>
      <c r="N61" s="75" t="s">
        <v>28</v>
      </c>
      <c r="O61" s="168" t="s">
        <v>28</v>
      </c>
      <c r="P61" s="168" t="s">
        <v>28</v>
      </c>
    </row>
    <row r="62" spans="1:17" x14ac:dyDescent="0.55000000000000004">
      <c r="B62" s="291" t="s">
        <v>116</v>
      </c>
      <c r="C62" s="292"/>
      <c r="D62" s="75" t="s">
        <v>28</v>
      </c>
      <c r="E62" s="75" t="s">
        <v>28</v>
      </c>
      <c r="F62" s="75" t="s">
        <v>28</v>
      </c>
      <c r="G62" s="75" t="s">
        <v>28</v>
      </c>
      <c r="H62" s="75" t="s">
        <v>28</v>
      </c>
      <c r="I62" s="75" t="s">
        <v>28</v>
      </c>
      <c r="J62" s="75" t="s">
        <v>28</v>
      </c>
      <c r="K62" s="75" t="s">
        <v>28</v>
      </c>
      <c r="L62" s="75" t="s">
        <v>28</v>
      </c>
      <c r="M62" s="75" t="s">
        <v>28</v>
      </c>
      <c r="N62" s="75" t="s">
        <v>28</v>
      </c>
      <c r="O62" s="168" t="s">
        <v>28</v>
      </c>
      <c r="P62" s="168" t="s">
        <v>28</v>
      </c>
    </row>
    <row r="63" spans="1:17" x14ac:dyDescent="0.55000000000000004">
      <c r="B63" s="271" t="s">
        <v>43</v>
      </c>
      <c r="C63" s="273"/>
      <c r="D63" s="75" t="s">
        <v>28</v>
      </c>
      <c r="E63" s="75" t="s">
        <v>28</v>
      </c>
      <c r="F63" s="75" t="s">
        <v>28</v>
      </c>
      <c r="G63" s="75" t="s">
        <v>28</v>
      </c>
      <c r="H63" s="75" t="s">
        <v>28</v>
      </c>
      <c r="I63" s="75" t="s">
        <v>28</v>
      </c>
      <c r="J63" s="75" t="s">
        <v>28</v>
      </c>
      <c r="K63" s="75" t="s">
        <v>28</v>
      </c>
      <c r="L63" s="75" t="s">
        <v>28</v>
      </c>
      <c r="M63" s="75" t="s">
        <v>28</v>
      </c>
      <c r="N63" s="75" t="s">
        <v>28</v>
      </c>
      <c r="O63" s="168" t="s">
        <v>28</v>
      </c>
      <c r="P63" s="168" t="s">
        <v>28</v>
      </c>
    </row>
    <row r="64" spans="1:17" x14ac:dyDescent="0.55000000000000004">
      <c r="B64" t="s">
        <v>550</v>
      </c>
    </row>
    <row r="66" spans="1:20" x14ac:dyDescent="0.55000000000000004">
      <c r="A66" s="41" t="s">
        <v>328</v>
      </c>
      <c r="B66" s="274" t="s">
        <v>117</v>
      </c>
      <c r="C66" s="274"/>
      <c r="D66" s="275" t="s">
        <v>118</v>
      </c>
      <c r="E66" s="275"/>
      <c r="F66" s="275"/>
      <c r="G66" s="276" t="s">
        <v>119</v>
      </c>
      <c r="H66" s="276"/>
      <c r="I66" s="275" t="s">
        <v>120</v>
      </c>
      <c r="J66" s="275"/>
      <c r="K66" s="275"/>
      <c r="L66" s="275" t="s">
        <v>121</v>
      </c>
      <c r="M66" s="275"/>
      <c r="N66" s="313" t="s">
        <v>122</v>
      </c>
      <c r="O66" s="313"/>
      <c r="P66" s="313"/>
      <c r="Q66" s="313"/>
      <c r="R66" s="313"/>
      <c r="S66" s="275" t="s">
        <v>123</v>
      </c>
      <c r="T66" s="289" t="s">
        <v>374</v>
      </c>
    </row>
    <row r="67" spans="1:20" ht="36" x14ac:dyDescent="0.55000000000000004">
      <c r="B67" s="275" t="s">
        <v>124</v>
      </c>
      <c r="C67" s="275"/>
      <c r="D67" s="34" t="s">
        <v>125</v>
      </c>
      <c r="E67" s="35" t="s">
        <v>126</v>
      </c>
      <c r="F67" s="34" t="s">
        <v>127</v>
      </c>
      <c r="G67" s="34" t="s">
        <v>128</v>
      </c>
      <c r="H67" s="34" t="s">
        <v>129</v>
      </c>
      <c r="I67" s="36" t="s">
        <v>130</v>
      </c>
      <c r="J67" s="36" t="s">
        <v>131</v>
      </c>
      <c r="K67" s="34" t="s">
        <v>132</v>
      </c>
      <c r="L67" s="34" t="s">
        <v>133</v>
      </c>
      <c r="M67" s="34" t="s">
        <v>134</v>
      </c>
      <c r="N67" s="36" t="s">
        <v>135</v>
      </c>
      <c r="O67" s="36" t="s">
        <v>136</v>
      </c>
      <c r="P67" s="36" t="s">
        <v>368</v>
      </c>
      <c r="Q67" s="36" t="s">
        <v>137</v>
      </c>
      <c r="R67" s="36" t="s">
        <v>138</v>
      </c>
      <c r="S67" s="275"/>
      <c r="T67" s="290"/>
    </row>
    <row r="68" spans="1:20" x14ac:dyDescent="0.55000000000000004">
      <c r="B68" s="276" t="s">
        <v>139</v>
      </c>
      <c r="C68" s="276"/>
      <c r="D68" s="75" t="s">
        <v>400</v>
      </c>
      <c r="E68" s="75" t="s">
        <v>400</v>
      </c>
      <c r="F68" s="75" t="s">
        <v>400</v>
      </c>
      <c r="G68" s="75" t="s">
        <v>400</v>
      </c>
      <c r="H68" s="75" t="s">
        <v>400</v>
      </c>
      <c r="I68" s="75" t="s">
        <v>400</v>
      </c>
      <c r="J68" s="75" t="s">
        <v>400</v>
      </c>
      <c r="K68" s="75" t="s">
        <v>400</v>
      </c>
      <c r="L68" s="75" t="s">
        <v>400</v>
      </c>
      <c r="M68" s="75" t="s">
        <v>400</v>
      </c>
      <c r="N68" s="75" t="s">
        <v>400</v>
      </c>
      <c r="O68" s="75" t="s">
        <v>400</v>
      </c>
      <c r="P68" s="75" t="s">
        <v>400</v>
      </c>
      <c r="Q68" s="75" t="s">
        <v>400</v>
      </c>
      <c r="R68" s="75" t="s">
        <v>400</v>
      </c>
      <c r="S68" s="75" t="s">
        <v>400</v>
      </c>
      <c r="T68" s="75" t="s">
        <v>400</v>
      </c>
    </row>
    <row r="69" spans="1:20" ht="38.15" customHeight="1" x14ac:dyDescent="0.55000000000000004">
      <c r="B69" s="286" t="s">
        <v>554</v>
      </c>
      <c r="C69" s="286"/>
      <c r="D69" s="286"/>
      <c r="E69" s="286"/>
      <c r="F69" s="286"/>
      <c r="G69" s="286"/>
      <c r="H69" s="286"/>
      <c r="I69" s="286"/>
      <c r="J69" s="286"/>
      <c r="K69" s="286"/>
      <c r="L69" s="286"/>
      <c r="M69" s="286"/>
      <c r="N69" s="286"/>
      <c r="O69" s="286"/>
      <c r="P69" s="286"/>
      <c r="Q69" s="286"/>
      <c r="R69" s="286"/>
      <c r="S69" s="286"/>
      <c r="T69" s="286"/>
    </row>
    <row r="70" spans="1:20" ht="18" customHeight="1" x14ac:dyDescent="0.55000000000000004"/>
    <row r="71" spans="1:20" ht="36" customHeight="1" x14ac:dyDescent="0.55000000000000004">
      <c r="A71" s="41" t="s">
        <v>329</v>
      </c>
      <c r="B71" s="282" t="s">
        <v>140</v>
      </c>
      <c r="C71" s="282"/>
      <c r="D71" s="282" t="s">
        <v>141</v>
      </c>
      <c r="E71" s="282"/>
      <c r="F71" s="287" t="s">
        <v>567</v>
      </c>
      <c r="G71" s="287"/>
    </row>
    <row r="72" spans="1:20" ht="29.75" customHeight="1" x14ac:dyDescent="0.55000000000000004">
      <c r="B72" s="284" t="s">
        <v>371</v>
      </c>
      <c r="C72" s="285"/>
      <c r="D72" s="283" t="s">
        <v>413</v>
      </c>
      <c r="E72" s="283"/>
      <c r="F72" s="288" t="s">
        <v>28</v>
      </c>
      <c r="G72" s="288"/>
    </row>
    <row r="73" spans="1:20" x14ac:dyDescent="0.55000000000000004">
      <c r="B73" s="282" t="s">
        <v>143</v>
      </c>
      <c r="C73" s="282"/>
      <c r="D73" s="283" t="s">
        <v>144</v>
      </c>
      <c r="E73" s="283"/>
      <c r="F73" s="288" t="s">
        <v>459</v>
      </c>
      <c r="G73" s="288"/>
    </row>
    <row r="74" spans="1:20" x14ac:dyDescent="0.55000000000000004">
      <c r="B74" s="282" t="s">
        <v>145</v>
      </c>
      <c r="C74" s="282"/>
      <c r="D74" s="283" t="s">
        <v>413</v>
      </c>
      <c r="E74" s="283"/>
      <c r="F74" s="288">
        <f>3000*F85/1000</f>
        <v>1.5270000000000001E-3</v>
      </c>
      <c r="G74" s="288"/>
    </row>
    <row r="75" spans="1:20" x14ac:dyDescent="0.55000000000000004">
      <c r="B75" s="43"/>
      <c r="C75" s="11"/>
      <c r="D75" s="11"/>
      <c r="E75" s="11"/>
      <c r="F75" s="11"/>
      <c r="G75" s="11"/>
      <c r="H75" s="11"/>
      <c r="I75" s="11"/>
      <c r="J75" s="11"/>
      <c r="K75" s="11"/>
      <c r="L75" s="11"/>
      <c r="M75" s="11"/>
      <c r="N75" s="11"/>
      <c r="O75" s="11"/>
      <c r="P75" s="11"/>
      <c r="Q75" s="11"/>
      <c r="R75" s="11"/>
    </row>
    <row r="76" spans="1:20" x14ac:dyDescent="0.55000000000000004">
      <c r="A76" s="1" t="s">
        <v>574</v>
      </c>
      <c r="B76" s="43"/>
      <c r="C76" s="11"/>
      <c r="D76" s="11"/>
      <c r="E76" s="11"/>
      <c r="F76" s="11"/>
      <c r="G76" s="11"/>
      <c r="H76" s="11"/>
      <c r="I76" s="11"/>
      <c r="J76" s="11"/>
      <c r="K76" s="11"/>
      <c r="L76" s="11"/>
      <c r="M76" s="11"/>
      <c r="N76" s="11"/>
      <c r="O76" s="11"/>
      <c r="P76" s="11"/>
      <c r="Q76" s="11"/>
      <c r="R76" s="11"/>
    </row>
    <row r="77" spans="1:20" x14ac:dyDescent="0.55000000000000004">
      <c r="B77" s="11" t="s">
        <v>402</v>
      </c>
    </row>
    <row r="78" spans="1:20" x14ac:dyDescent="0.55000000000000004">
      <c r="B78" s="23" t="s">
        <v>607</v>
      </c>
      <c r="M78" s="16"/>
    </row>
    <row r="79" spans="1:20" ht="18.5" thickBot="1" x14ac:dyDescent="0.6">
      <c r="B79" s="198" t="s">
        <v>606</v>
      </c>
      <c r="M79" s="209" t="s">
        <v>604</v>
      </c>
    </row>
    <row r="80" spans="1:20" ht="19.5" customHeight="1" x14ac:dyDescent="0.55000000000000004">
      <c r="A80" s="41" t="s">
        <v>330</v>
      </c>
      <c r="B80" s="231" t="s">
        <v>69</v>
      </c>
      <c r="C80" s="231"/>
      <c r="D80" s="231"/>
      <c r="E80" s="231"/>
      <c r="F80" s="231"/>
      <c r="G80" s="231"/>
      <c r="H80" s="231"/>
      <c r="I80" s="231"/>
      <c r="J80" s="231"/>
      <c r="K80" s="318" t="s">
        <v>70</v>
      </c>
      <c r="L80" s="319" t="s">
        <v>372</v>
      </c>
      <c r="M80" s="321" t="s">
        <v>353</v>
      </c>
      <c r="O80" t="s">
        <v>602</v>
      </c>
    </row>
    <row r="81" spans="1:19" ht="20.25" customHeight="1" x14ac:dyDescent="0.55000000000000004">
      <c r="B81" s="4" t="s">
        <v>71</v>
      </c>
      <c r="C81" s="46" t="s">
        <v>72</v>
      </c>
      <c r="D81" s="183" t="s">
        <v>73</v>
      </c>
      <c r="E81" s="4" t="s">
        <v>54</v>
      </c>
      <c r="F81" s="4" t="s">
        <v>55</v>
      </c>
      <c r="G81" s="4" t="s">
        <v>56</v>
      </c>
      <c r="H81" s="4" t="s">
        <v>74</v>
      </c>
      <c r="I81" s="4" t="s">
        <v>49</v>
      </c>
      <c r="J81" s="4" t="s">
        <v>50</v>
      </c>
      <c r="K81" s="235"/>
      <c r="L81" s="320"/>
      <c r="M81" s="322"/>
      <c r="O81" t="s">
        <v>603</v>
      </c>
    </row>
    <row r="82" spans="1:19" ht="18.5" thickBot="1" x14ac:dyDescent="0.6">
      <c r="B82" s="199">
        <f>0.0247*3.6667</f>
        <v>9.056749E-2</v>
      </c>
      <c r="C82" s="200">
        <v>0.10780000000000001</v>
      </c>
      <c r="D82" s="201">
        <f>0.0183*3.6667</f>
        <v>6.7100610000000005E-2</v>
      </c>
      <c r="E82" s="199">
        <f>0.0185*3.667</f>
        <v>6.7839499999999997E-2</v>
      </c>
      <c r="F82" s="199">
        <f>0.0187*3.6667</f>
        <v>6.8567290000000003E-2</v>
      </c>
      <c r="G82" s="199">
        <f>0.0189*3.667</f>
        <v>6.9306300000000001E-2</v>
      </c>
      <c r="H82" s="199">
        <f>0.0161*3.667</f>
        <v>5.9038699999999993E-2</v>
      </c>
      <c r="I82" s="199">
        <f>0.0135*3.667</f>
        <v>4.95045E-2</v>
      </c>
      <c r="J82" s="199">
        <f>0.0136*3.667</f>
        <v>4.9871199999999997E-2</v>
      </c>
      <c r="K82" s="202">
        <v>0</v>
      </c>
      <c r="L82" s="197">
        <f>F86</f>
        <v>0.1413888888888889</v>
      </c>
      <c r="M82" s="203">
        <v>6.1699999999999998E-2</v>
      </c>
      <c r="O82" t="s">
        <v>601</v>
      </c>
    </row>
    <row r="83" spans="1:19" x14ac:dyDescent="0.55000000000000004">
      <c r="B83" s="1" t="s">
        <v>373</v>
      </c>
      <c r="E83" s="17"/>
      <c r="F83" s="17"/>
      <c r="G83" s="17"/>
      <c r="H83" s="17"/>
      <c r="I83" s="17"/>
      <c r="J83" s="18"/>
      <c r="K83" s="19"/>
      <c r="L83" s="19"/>
    </row>
    <row r="84" spans="1:19" ht="18.75" customHeight="1" x14ac:dyDescent="0.55000000000000004">
      <c r="A84" s="171"/>
      <c r="B84" s="38"/>
      <c r="C84" s="39" t="s">
        <v>75</v>
      </c>
      <c r="D84" s="39" t="s">
        <v>76</v>
      </c>
      <c r="E84" s="39" t="s">
        <v>77</v>
      </c>
      <c r="F84" s="39" t="s">
        <v>78</v>
      </c>
      <c r="G84" s="39" t="s">
        <v>79</v>
      </c>
      <c r="H84" s="39" t="s">
        <v>80</v>
      </c>
      <c r="I84" s="39" t="s">
        <v>81</v>
      </c>
      <c r="J84" s="39" t="s">
        <v>82</v>
      </c>
      <c r="K84" s="40" t="s">
        <v>83</v>
      </c>
      <c r="L84" s="40" t="s">
        <v>84</v>
      </c>
    </row>
    <row r="85" spans="1:19" x14ac:dyDescent="0.55000000000000004">
      <c r="A85" s="172"/>
      <c r="B85" s="38" t="s">
        <v>560</v>
      </c>
      <c r="C85" s="204">
        <v>6.8099999999999996E-4</v>
      </c>
      <c r="D85" s="204">
        <v>5.8900000000000001E-4</v>
      </c>
      <c r="E85" s="204">
        <v>5.22E-4</v>
      </c>
      <c r="F85" s="204">
        <v>5.0900000000000001E-4</v>
      </c>
      <c r="G85" s="204">
        <v>6.2799999999999998E-4</v>
      </c>
      <c r="H85" s="204">
        <v>5.1599999999999997E-4</v>
      </c>
      <c r="I85" s="204">
        <v>7.1699999999999997E-4</v>
      </c>
      <c r="J85" s="204">
        <v>7.0600000000000003E-4</v>
      </c>
      <c r="K85" s="204">
        <v>6.1700000000000004E-4</v>
      </c>
      <c r="L85" s="204">
        <v>7.6300000000000001E-4</v>
      </c>
    </row>
    <row r="86" spans="1:19" x14ac:dyDescent="0.55000000000000004">
      <c r="A86" s="172"/>
      <c r="B86" s="38" t="s">
        <v>561</v>
      </c>
      <c r="C86" s="164">
        <f>(C85/3.6)*1000</f>
        <v>0.18916666666666665</v>
      </c>
      <c r="D86" s="164">
        <f t="shared" ref="D86:L86" si="2">(D85/3.6)*1000</f>
        <v>0.16361111111111112</v>
      </c>
      <c r="E86" s="164">
        <f t="shared" si="2"/>
        <v>0.14499999999999999</v>
      </c>
      <c r="F86" s="164">
        <f t="shared" si="2"/>
        <v>0.1413888888888889</v>
      </c>
      <c r="G86" s="164">
        <f t="shared" si="2"/>
        <v>0.17444444444444443</v>
      </c>
      <c r="H86" s="164">
        <f t="shared" si="2"/>
        <v>0.14333333333333331</v>
      </c>
      <c r="I86" s="164">
        <f t="shared" si="2"/>
        <v>0.19916666666666666</v>
      </c>
      <c r="J86" s="164">
        <f t="shared" si="2"/>
        <v>0.19611111111111112</v>
      </c>
      <c r="K86" s="164">
        <f t="shared" si="2"/>
        <v>0.1713888888888889</v>
      </c>
      <c r="L86" s="164">
        <f t="shared" si="2"/>
        <v>0.21194444444444446</v>
      </c>
    </row>
    <row r="87" spans="1:19" x14ac:dyDescent="0.55000000000000004">
      <c r="B87" s="1"/>
    </row>
    <row r="88" spans="1:19" ht="18.75" customHeight="1" x14ac:dyDescent="0.55000000000000004">
      <c r="A88" s="1" t="s">
        <v>575</v>
      </c>
    </row>
    <row r="89" spans="1:19" ht="130.25" customHeight="1" x14ac:dyDescent="0.55000000000000004">
      <c r="B89" s="219" t="s">
        <v>580</v>
      </c>
      <c r="C89" s="219"/>
      <c r="D89" s="219"/>
      <c r="E89" s="219"/>
      <c r="F89" s="219"/>
      <c r="G89" s="219"/>
      <c r="H89" s="219"/>
      <c r="I89" s="219"/>
      <c r="J89" s="219"/>
      <c r="K89" s="219"/>
      <c r="L89" s="219"/>
      <c r="M89" s="219"/>
      <c r="N89" s="219"/>
      <c r="O89" s="219"/>
      <c r="P89" s="219"/>
      <c r="Q89" s="219"/>
      <c r="R89" s="219"/>
      <c r="S89" s="219"/>
    </row>
    <row r="90" spans="1:19" ht="20.149999999999999" customHeight="1" thickBot="1" x14ac:dyDescent="0.6">
      <c r="B90" s="1"/>
      <c r="O90" s="249" t="s">
        <v>611</v>
      </c>
      <c r="P90" s="249"/>
    </row>
    <row r="91" spans="1:19" ht="18.5" thickBot="1" x14ac:dyDescent="0.6">
      <c r="A91" s="41" t="s">
        <v>334</v>
      </c>
      <c r="B91" s="300" t="s">
        <v>383</v>
      </c>
      <c r="C91" s="301"/>
      <c r="D91" s="301"/>
      <c r="E91" s="301"/>
      <c r="F91" s="301"/>
      <c r="G91" s="301"/>
      <c r="H91" s="301"/>
      <c r="I91" s="301"/>
      <c r="J91" s="301"/>
      <c r="K91" s="301"/>
      <c r="L91" s="301"/>
      <c r="M91" s="301"/>
      <c r="N91" s="301"/>
      <c r="O91" s="301"/>
      <c r="P91" s="302"/>
    </row>
    <row r="92" spans="1:19" x14ac:dyDescent="0.55000000000000004">
      <c r="B92" s="303"/>
      <c r="C92" s="266"/>
      <c r="D92" s="304" t="s">
        <v>69</v>
      </c>
      <c r="E92" s="265"/>
      <c r="F92" s="265"/>
      <c r="G92" s="265"/>
      <c r="H92" s="265"/>
      <c r="I92" s="265"/>
      <c r="J92" s="265"/>
      <c r="K92" s="265"/>
      <c r="L92" s="266"/>
      <c r="M92" s="305" t="s">
        <v>85</v>
      </c>
      <c r="N92" s="305" t="s">
        <v>86</v>
      </c>
      <c r="O92" s="305" t="s">
        <v>87</v>
      </c>
      <c r="P92" s="314" t="s">
        <v>88</v>
      </c>
    </row>
    <row r="93" spans="1:19" x14ac:dyDescent="0.55000000000000004">
      <c r="B93" s="303"/>
      <c r="C93" s="266"/>
      <c r="D93" s="299" t="s">
        <v>89</v>
      </c>
      <c r="E93" s="231" t="s">
        <v>45</v>
      </c>
      <c r="F93" s="220" t="s">
        <v>46</v>
      </c>
      <c r="G93" s="221"/>
      <c r="H93" s="222"/>
      <c r="I93" s="4" t="s">
        <v>47</v>
      </c>
      <c r="J93" s="299" t="s">
        <v>90</v>
      </c>
      <c r="K93" s="275" t="s">
        <v>91</v>
      </c>
      <c r="L93" s="299" t="s">
        <v>92</v>
      </c>
      <c r="M93" s="306"/>
      <c r="N93" s="299"/>
      <c r="O93" s="299"/>
      <c r="P93" s="315"/>
    </row>
    <row r="94" spans="1:19" ht="19.5" customHeight="1" x14ac:dyDescent="0.55000000000000004">
      <c r="B94" s="267"/>
      <c r="C94" s="237"/>
      <c r="D94" s="299"/>
      <c r="E94" s="231"/>
      <c r="F94" s="4" t="s">
        <v>53</v>
      </c>
      <c r="G94" s="4" t="s">
        <v>54</v>
      </c>
      <c r="H94" s="4" t="s">
        <v>55</v>
      </c>
      <c r="I94" s="4" t="s">
        <v>56</v>
      </c>
      <c r="J94" s="299"/>
      <c r="K94" s="275"/>
      <c r="L94" s="299"/>
      <c r="M94" s="306"/>
      <c r="N94" s="299"/>
      <c r="O94" s="299"/>
      <c r="P94" s="316"/>
    </row>
    <row r="95" spans="1:19" x14ac:dyDescent="0.55000000000000004">
      <c r="B95" s="247" t="s">
        <v>57</v>
      </c>
      <c r="C95" s="28" t="s">
        <v>58</v>
      </c>
      <c r="D95" s="168" t="s">
        <v>28</v>
      </c>
      <c r="E95" s="168" t="s">
        <v>28</v>
      </c>
      <c r="F95" s="168" t="s">
        <v>28</v>
      </c>
      <c r="G95" s="168" t="s">
        <v>28</v>
      </c>
      <c r="H95" s="168" t="s">
        <v>28</v>
      </c>
      <c r="I95" s="168" t="s">
        <v>28</v>
      </c>
      <c r="J95" s="168" t="s">
        <v>28</v>
      </c>
      <c r="K95" s="168" t="s">
        <v>28</v>
      </c>
      <c r="L95" s="168" t="s">
        <v>28</v>
      </c>
      <c r="M95" s="168" t="s">
        <v>28</v>
      </c>
      <c r="N95" s="168" t="s">
        <v>28</v>
      </c>
      <c r="O95" s="168" t="s">
        <v>28</v>
      </c>
      <c r="P95" s="76">
        <v>1790347</v>
      </c>
    </row>
    <row r="96" spans="1:19" x14ac:dyDescent="0.55000000000000004">
      <c r="B96" s="323"/>
      <c r="C96" s="28" t="s">
        <v>59</v>
      </c>
      <c r="D96" s="168" t="s">
        <v>28</v>
      </c>
      <c r="E96" s="168">
        <f>E31*$C$82</f>
        <v>0</v>
      </c>
      <c r="F96" s="168" t="s">
        <v>28</v>
      </c>
      <c r="G96" s="168">
        <f>G31*$E$82</f>
        <v>336.41608049999996</v>
      </c>
      <c r="H96" s="168">
        <f>H31*$F$82</f>
        <v>1044.4169612800001</v>
      </c>
      <c r="I96" s="168">
        <f>I31*$G$82</f>
        <v>4031.3395521000002</v>
      </c>
      <c r="J96" s="168">
        <f>J31*$H$82</f>
        <v>38.139000199999998</v>
      </c>
      <c r="K96" s="168" t="s">
        <v>28</v>
      </c>
      <c r="L96" s="168" t="s">
        <v>28</v>
      </c>
      <c r="M96" s="168" t="s">
        <v>28</v>
      </c>
      <c r="N96" s="168" t="s">
        <v>28</v>
      </c>
      <c r="O96" s="168" t="s">
        <v>28</v>
      </c>
      <c r="P96" s="76">
        <v>10023</v>
      </c>
    </row>
    <row r="97" spans="2:16" x14ac:dyDescent="0.55000000000000004">
      <c r="B97" s="323"/>
      <c r="C97" s="27" t="s">
        <v>60</v>
      </c>
      <c r="D97" s="168">
        <f>D32*$B$82</f>
        <v>0</v>
      </c>
      <c r="E97" s="168">
        <f>E32*$C$82</f>
        <v>0</v>
      </c>
      <c r="F97" s="168" t="s">
        <v>28</v>
      </c>
      <c r="G97" s="168">
        <f>G32*$E$82</f>
        <v>2313.8018265000001</v>
      </c>
      <c r="H97" s="168">
        <f>H32*$F$82</f>
        <v>25170.777889840003</v>
      </c>
      <c r="I97" s="168">
        <f>I32*$G$82</f>
        <v>2151.8913087000001</v>
      </c>
      <c r="J97" s="168">
        <f>J32*$H$82</f>
        <v>436.94541869999995</v>
      </c>
      <c r="K97" s="168">
        <f>K32*$I$82</f>
        <v>2313.5433029999999</v>
      </c>
      <c r="L97" s="168" t="s">
        <v>28</v>
      </c>
      <c r="M97" s="168" t="s">
        <v>28</v>
      </c>
      <c r="N97" s="168" t="s">
        <v>28</v>
      </c>
      <c r="O97" s="168" t="s">
        <v>28</v>
      </c>
      <c r="P97" s="76">
        <v>95711</v>
      </c>
    </row>
    <row r="98" spans="2:16" x14ac:dyDescent="0.55000000000000004">
      <c r="B98" s="324" t="s">
        <v>61</v>
      </c>
      <c r="C98" s="275"/>
      <c r="D98" s="168" t="s">
        <v>449</v>
      </c>
      <c r="E98" s="168" t="s">
        <v>28</v>
      </c>
      <c r="F98" s="168" t="s">
        <v>28</v>
      </c>
      <c r="G98" s="168">
        <f>G33*$E$82</f>
        <v>10787.091055499999</v>
      </c>
      <c r="H98" s="168">
        <f>H33*$F$82</f>
        <v>1.50848038</v>
      </c>
      <c r="I98" s="168">
        <f>I33*$G$82</f>
        <v>32890.621484700001</v>
      </c>
      <c r="J98" s="168">
        <f>J33*$H$82</f>
        <v>5456.2976152999991</v>
      </c>
      <c r="K98" s="168" t="s">
        <v>28</v>
      </c>
      <c r="L98" s="168">
        <f>L33*$J$82</f>
        <v>60118.484819999998</v>
      </c>
      <c r="M98" s="168" t="s">
        <v>28</v>
      </c>
      <c r="N98" s="168">
        <f>N33*$L$82</f>
        <v>322743.32666666666</v>
      </c>
      <c r="O98" s="168" t="s">
        <v>28</v>
      </c>
      <c r="P98" s="76">
        <v>470176</v>
      </c>
    </row>
    <row r="99" spans="2:16" x14ac:dyDescent="0.55000000000000004">
      <c r="B99" s="324" t="s">
        <v>62</v>
      </c>
      <c r="C99" s="275"/>
      <c r="D99" s="168" t="s">
        <v>28</v>
      </c>
      <c r="E99" s="168" t="s">
        <v>28</v>
      </c>
      <c r="F99" s="168" t="s">
        <v>28</v>
      </c>
      <c r="G99" s="168">
        <f>G34*$E$82</f>
        <v>107260.62641299999</v>
      </c>
      <c r="H99" s="168" t="s">
        <v>28</v>
      </c>
      <c r="I99" s="168" t="s">
        <v>28</v>
      </c>
      <c r="J99" s="168">
        <f>J34*$H$82</f>
        <v>72476.970816599991</v>
      </c>
      <c r="K99" s="168" t="s">
        <v>28</v>
      </c>
      <c r="L99" s="168">
        <f>L34*$J$82</f>
        <v>60683.126546399995</v>
      </c>
      <c r="M99" s="168" t="s">
        <v>28</v>
      </c>
      <c r="N99" s="168">
        <f>N34*$L$82</f>
        <v>368021.70444444445</v>
      </c>
      <c r="O99" s="168" t="s">
        <v>28</v>
      </c>
      <c r="P99" s="76">
        <v>615529</v>
      </c>
    </row>
    <row r="100" spans="2:16" ht="15.75" customHeight="1" x14ac:dyDescent="0.55000000000000004">
      <c r="B100" s="262" t="s">
        <v>63</v>
      </c>
      <c r="C100" s="28" t="s">
        <v>64</v>
      </c>
      <c r="D100" s="168" t="s">
        <v>28</v>
      </c>
      <c r="E100" s="168" t="s">
        <v>28</v>
      </c>
      <c r="F100" s="168" t="s">
        <v>28</v>
      </c>
      <c r="G100" s="168" t="s">
        <v>28</v>
      </c>
      <c r="H100" s="168" t="s">
        <v>28</v>
      </c>
      <c r="I100" s="168" t="s">
        <v>28</v>
      </c>
      <c r="J100" s="168" t="s">
        <v>28</v>
      </c>
      <c r="K100" s="168" t="s">
        <v>28</v>
      </c>
      <c r="L100" s="168" t="s">
        <v>28</v>
      </c>
      <c r="M100" s="168" t="s">
        <v>28</v>
      </c>
      <c r="N100" s="168" t="s">
        <v>28</v>
      </c>
      <c r="O100" s="168" t="s">
        <v>28</v>
      </c>
      <c r="P100" s="76">
        <v>414675</v>
      </c>
    </row>
    <row r="101" spans="2:16" x14ac:dyDescent="0.55000000000000004">
      <c r="B101" s="262"/>
      <c r="C101" s="28" t="s">
        <v>93</v>
      </c>
      <c r="D101" s="168" t="s">
        <v>28</v>
      </c>
      <c r="E101" s="168" t="s">
        <v>28</v>
      </c>
      <c r="F101" s="168" t="s">
        <v>28</v>
      </c>
      <c r="G101" s="168" t="s">
        <v>28</v>
      </c>
      <c r="H101" s="168" t="s">
        <v>28</v>
      </c>
      <c r="I101" s="168" t="s">
        <v>28</v>
      </c>
      <c r="J101" s="168" t="s">
        <v>28</v>
      </c>
      <c r="K101" s="168" t="s">
        <v>28</v>
      </c>
      <c r="L101" s="168" t="s">
        <v>28</v>
      </c>
      <c r="M101" s="168" t="s">
        <v>28</v>
      </c>
      <c r="N101" s="168">
        <f>N36*$L$82</f>
        <v>17627.659722222223</v>
      </c>
      <c r="O101" s="168" t="s">
        <v>28</v>
      </c>
      <c r="P101" s="76">
        <v>17766</v>
      </c>
    </row>
    <row r="102" spans="2:16" x14ac:dyDescent="0.55000000000000004">
      <c r="B102" s="262"/>
      <c r="C102" s="28" t="s">
        <v>94</v>
      </c>
      <c r="D102" s="168" t="s">
        <v>28</v>
      </c>
      <c r="E102" s="168" t="s">
        <v>28</v>
      </c>
      <c r="F102" s="168" t="s">
        <v>28</v>
      </c>
      <c r="G102" s="168" t="s">
        <v>28</v>
      </c>
      <c r="H102" s="168" t="s">
        <v>28</v>
      </c>
      <c r="I102" s="168" t="s">
        <v>28</v>
      </c>
      <c r="J102" s="168" t="s">
        <v>28</v>
      </c>
      <c r="K102" s="168" t="s">
        <v>28</v>
      </c>
      <c r="L102" s="168" t="s">
        <v>28</v>
      </c>
      <c r="M102" s="168" t="s">
        <v>28</v>
      </c>
      <c r="N102" s="168" t="s">
        <v>28</v>
      </c>
      <c r="O102" s="168" t="s">
        <v>28</v>
      </c>
      <c r="P102" s="76" t="s">
        <v>28</v>
      </c>
    </row>
    <row r="103" spans="2:16" x14ac:dyDescent="0.55000000000000004">
      <c r="B103" s="262"/>
      <c r="C103" s="28" t="s">
        <v>95</v>
      </c>
      <c r="D103" s="168" t="s">
        <v>28</v>
      </c>
      <c r="E103" s="168" t="s">
        <v>28</v>
      </c>
      <c r="F103" s="168" t="s">
        <v>28</v>
      </c>
      <c r="G103" s="168" t="s">
        <v>28</v>
      </c>
      <c r="H103" s="168" t="s">
        <v>28</v>
      </c>
      <c r="I103" s="168" t="s">
        <v>28</v>
      </c>
      <c r="J103" s="168" t="s">
        <v>28</v>
      </c>
      <c r="K103" s="168" t="s">
        <v>28</v>
      </c>
      <c r="L103" s="168" t="s">
        <v>28</v>
      </c>
      <c r="M103" s="168" t="s">
        <v>28</v>
      </c>
      <c r="N103" s="168" t="s">
        <v>28</v>
      </c>
      <c r="O103" s="168" t="s">
        <v>28</v>
      </c>
      <c r="P103" s="76" t="s">
        <v>28</v>
      </c>
    </row>
    <row r="104" spans="2:16" x14ac:dyDescent="0.55000000000000004">
      <c r="B104" s="297" t="s">
        <v>96</v>
      </c>
      <c r="C104" s="298"/>
      <c r="D104" s="168" t="s">
        <v>28</v>
      </c>
      <c r="E104" s="168" t="s">
        <v>28</v>
      </c>
      <c r="F104" s="168" t="s">
        <v>28</v>
      </c>
      <c r="G104" s="168" t="s">
        <v>28</v>
      </c>
      <c r="H104" s="168" t="s">
        <v>28</v>
      </c>
      <c r="I104" s="168" t="s">
        <v>28</v>
      </c>
      <c r="J104" s="168" t="s">
        <v>28</v>
      </c>
      <c r="K104" s="168" t="s">
        <v>28</v>
      </c>
      <c r="L104" s="168" t="s">
        <v>28</v>
      </c>
      <c r="M104" s="168" t="s">
        <v>28</v>
      </c>
      <c r="N104" s="168" t="s">
        <v>28</v>
      </c>
      <c r="O104" s="168" t="s">
        <v>28</v>
      </c>
      <c r="P104" s="76">
        <v>90960</v>
      </c>
    </row>
    <row r="105" spans="2:16" ht="18.5" thickBot="1" x14ac:dyDescent="0.6">
      <c r="B105" s="256" t="s">
        <v>376</v>
      </c>
      <c r="C105" s="257"/>
      <c r="D105" s="168" t="s">
        <v>28</v>
      </c>
      <c r="E105" s="168" t="s">
        <v>28</v>
      </c>
      <c r="F105" s="168" t="s">
        <v>28</v>
      </c>
      <c r="G105" s="168">
        <f t="shared" ref="G105:N105" si="3">SUM(G95:G104)</f>
        <v>120697.93537549999</v>
      </c>
      <c r="H105" s="168">
        <f t="shared" si="3"/>
        <v>26216.703331500001</v>
      </c>
      <c r="I105" s="168">
        <f t="shared" si="3"/>
        <v>39073.852345500003</v>
      </c>
      <c r="J105" s="168">
        <f t="shared" si="3"/>
        <v>78408.352850799987</v>
      </c>
      <c r="K105" s="168">
        <f t="shared" si="3"/>
        <v>2313.5433029999999</v>
      </c>
      <c r="L105" s="168">
        <f t="shared" si="3"/>
        <v>120801.6113664</v>
      </c>
      <c r="M105" s="168" t="s">
        <v>28</v>
      </c>
      <c r="N105" s="168">
        <f t="shared" si="3"/>
        <v>708392.69083333341</v>
      </c>
      <c r="O105" s="168" t="s">
        <v>28</v>
      </c>
      <c r="P105" s="76">
        <f>SUM(P95:P104)</f>
        <v>3505187</v>
      </c>
    </row>
    <row r="106" spans="2:16" ht="18.5" thickBot="1" x14ac:dyDescent="0.6">
      <c r="B106" s="268" t="s">
        <v>401</v>
      </c>
      <c r="C106" s="269"/>
      <c r="D106" s="258">
        <v>1347642</v>
      </c>
      <c r="E106" s="264"/>
      <c r="F106" s="264"/>
      <c r="G106" s="264"/>
      <c r="H106" s="264"/>
      <c r="I106" s="264"/>
      <c r="J106" s="264"/>
      <c r="K106" s="264"/>
      <c r="L106" s="259"/>
      <c r="M106" s="77"/>
      <c r="N106" s="258">
        <v>2157545</v>
      </c>
      <c r="O106" s="259"/>
      <c r="P106" s="78"/>
    </row>
    <row r="107" spans="2:16" ht="18.75" customHeight="1" thickBot="1" x14ac:dyDescent="0.6">
      <c r="B107" s="251" t="s">
        <v>377</v>
      </c>
      <c r="C107" s="260"/>
      <c r="D107" s="260"/>
      <c r="E107" s="260"/>
      <c r="F107" s="260"/>
      <c r="G107" s="260"/>
      <c r="H107" s="260"/>
      <c r="I107" s="260"/>
      <c r="J107" s="260"/>
      <c r="K107" s="260"/>
      <c r="L107" s="260"/>
      <c r="M107" s="260"/>
      <c r="N107" s="260"/>
      <c r="O107" s="260"/>
      <c r="P107" s="261"/>
    </row>
    <row r="108" spans="2:16" ht="28.25" customHeight="1" x14ac:dyDescent="0.55000000000000004">
      <c r="B108" s="267"/>
      <c r="C108" s="237"/>
      <c r="D108" s="265"/>
      <c r="E108" s="265"/>
      <c r="F108" s="265"/>
      <c r="G108" s="265"/>
      <c r="H108" s="265"/>
      <c r="I108" s="265"/>
      <c r="J108" s="265"/>
      <c r="K108" s="265"/>
      <c r="L108" s="266"/>
      <c r="M108" s="37" t="s">
        <v>378</v>
      </c>
      <c r="N108" s="37" t="s">
        <v>379</v>
      </c>
      <c r="O108" s="37" t="s">
        <v>380</v>
      </c>
      <c r="P108" s="79" t="s">
        <v>381</v>
      </c>
    </row>
    <row r="109" spans="2:16" x14ac:dyDescent="0.55000000000000004">
      <c r="B109" s="262" t="s">
        <v>384</v>
      </c>
      <c r="C109" s="231"/>
      <c r="D109" s="265"/>
      <c r="E109" s="265"/>
      <c r="F109" s="265"/>
      <c r="G109" s="265"/>
      <c r="H109" s="265"/>
      <c r="I109" s="265"/>
      <c r="J109" s="265"/>
      <c r="K109" s="265"/>
      <c r="L109" s="266"/>
      <c r="M109" s="75" t="s">
        <v>28</v>
      </c>
      <c r="N109" s="75">
        <v>5332</v>
      </c>
      <c r="O109" s="75">
        <v>12365</v>
      </c>
      <c r="P109" s="80">
        <f>SUM(M109:O109)</f>
        <v>17697</v>
      </c>
    </row>
    <row r="110" spans="2:16" ht="30.65" customHeight="1" x14ac:dyDescent="0.55000000000000004">
      <c r="B110" s="263" t="s">
        <v>385</v>
      </c>
      <c r="C110" s="231"/>
      <c r="D110" s="265"/>
      <c r="E110" s="265"/>
      <c r="F110" s="265"/>
      <c r="G110" s="265"/>
      <c r="H110" s="265"/>
      <c r="I110" s="265"/>
      <c r="J110" s="265"/>
      <c r="K110" s="265"/>
      <c r="L110" s="266"/>
      <c r="M110" s="75" t="s">
        <v>28</v>
      </c>
      <c r="N110" s="75" t="s">
        <v>458</v>
      </c>
      <c r="O110" s="75" t="s">
        <v>458</v>
      </c>
      <c r="P110" s="75" t="s">
        <v>449</v>
      </c>
    </row>
    <row r="111" spans="2:16" x14ac:dyDescent="0.55000000000000004">
      <c r="B111" s="262" t="s">
        <v>97</v>
      </c>
      <c r="C111" s="4" t="s">
        <v>386</v>
      </c>
      <c r="D111" s="265"/>
      <c r="E111" s="265"/>
      <c r="F111" s="265"/>
      <c r="G111" s="265"/>
      <c r="H111" s="265"/>
      <c r="I111" s="265"/>
      <c r="J111" s="265"/>
      <c r="K111" s="265"/>
      <c r="L111" s="266"/>
      <c r="M111" s="75" t="s">
        <v>28</v>
      </c>
      <c r="N111" s="75">
        <v>8588</v>
      </c>
      <c r="O111" s="75">
        <v>4</v>
      </c>
      <c r="P111" s="80">
        <f t="shared" ref="P111:P113" si="4">SUM(M111:O111)</f>
        <v>8592</v>
      </c>
    </row>
    <row r="112" spans="2:16" x14ac:dyDescent="0.55000000000000004">
      <c r="B112" s="262"/>
      <c r="C112" s="4" t="s">
        <v>387</v>
      </c>
      <c r="D112" s="265"/>
      <c r="E112" s="265"/>
      <c r="F112" s="265"/>
      <c r="G112" s="265"/>
      <c r="H112" s="265"/>
      <c r="I112" s="265"/>
      <c r="J112" s="265"/>
      <c r="K112" s="265"/>
      <c r="L112" s="266"/>
      <c r="M112" s="75" t="s">
        <v>28</v>
      </c>
      <c r="N112" s="75">
        <v>11058</v>
      </c>
      <c r="O112" s="75">
        <v>7631</v>
      </c>
      <c r="P112" s="80">
        <f t="shared" si="4"/>
        <v>18689</v>
      </c>
    </row>
    <row r="113" spans="2:16" x14ac:dyDescent="0.55000000000000004">
      <c r="B113" s="262"/>
      <c r="C113" s="29" t="s">
        <v>388</v>
      </c>
      <c r="D113" s="265"/>
      <c r="E113" s="265"/>
      <c r="F113" s="265"/>
      <c r="G113" s="265"/>
      <c r="H113" s="265"/>
      <c r="I113" s="265"/>
      <c r="J113" s="265"/>
      <c r="K113" s="265"/>
      <c r="L113" s="266"/>
      <c r="M113" s="75" t="s">
        <v>28</v>
      </c>
      <c r="N113" s="75">
        <v>197</v>
      </c>
      <c r="O113" s="75">
        <v>64</v>
      </c>
      <c r="P113" s="80">
        <f t="shared" si="4"/>
        <v>261</v>
      </c>
    </row>
    <row r="114" spans="2:16" ht="29.5" x14ac:dyDescent="0.55000000000000004">
      <c r="B114" s="262" t="s">
        <v>98</v>
      </c>
      <c r="C114" s="29" t="s">
        <v>390</v>
      </c>
      <c r="D114" s="265"/>
      <c r="E114" s="265"/>
      <c r="F114" s="265"/>
      <c r="G114" s="265"/>
      <c r="H114" s="265"/>
      <c r="I114" s="265"/>
      <c r="J114" s="265"/>
      <c r="K114" s="265"/>
      <c r="L114" s="266"/>
      <c r="M114" s="168">
        <v>46401</v>
      </c>
      <c r="N114" s="168">
        <v>3</v>
      </c>
      <c r="O114" s="168">
        <v>2953</v>
      </c>
      <c r="P114" s="76">
        <f>SUM(M114:O114)</f>
        <v>49357</v>
      </c>
    </row>
    <row r="115" spans="2:16" x14ac:dyDescent="0.55000000000000004">
      <c r="B115" s="262"/>
      <c r="C115" s="29" t="s">
        <v>391</v>
      </c>
      <c r="D115" s="265"/>
      <c r="E115" s="265"/>
      <c r="F115" s="265"/>
      <c r="G115" s="265"/>
      <c r="H115" s="265"/>
      <c r="I115" s="265"/>
      <c r="J115" s="265"/>
      <c r="K115" s="265"/>
      <c r="L115" s="266"/>
      <c r="M115" s="168" t="s">
        <v>28</v>
      </c>
      <c r="N115" s="168">
        <v>4406</v>
      </c>
      <c r="O115" s="168" t="s">
        <v>28</v>
      </c>
      <c r="P115" s="185">
        <f>SUM(M115:O115)</f>
        <v>4406</v>
      </c>
    </row>
    <row r="116" spans="2:16" x14ac:dyDescent="0.55000000000000004">
      <c r="B116" s="262"/>
      <c r="C116" s="29" t="s">
        <v>392</v>
      </c>
      <c r="D116" s="265"/>
      <c r="E116" s="265"/>
      <c r="F116" s="265"/>
      <c r="G116" s="265"/>
      <c r="H116" s="265"/>
      <c r="I116" s="265"/>
      <c r="J116" s="265"/>
      <c r="K116" s="265"/>
      <c r="L116" s="266"/>
      <c r="M116" s="168" t="s">
        <v>28</v>
      </c>
      <c r="N116" s="168">
        <v>544</v>
      </c>
      <c r="O116" s="168">
        <v>518</v>
      </c>
      <c r="P116" s="185">
        <f t="shared" ref="P116" si="5">SUM(M116:O116)</f>
        <v>1062</v>
      </c>
    </row>
    <row r="117" spans="2:16" ht="26" customHeight="1" x14ac:dyDescent="0.55000000000000004">
      <c r="B117" s="262"/>
      <c r="C117" s="29" t="s">
        <v>389</v>
      </c>
      <c r="D117" s="265"/>
      <c r="E117" s="265"/>
      <c r="F117" s="265"/>
      <c r="G117" s="265"/>
      <c r="H117" s="265"/>
      <c r="I117" s="265"/>
      <c r="J117" s="265"/>
      <c r="K117" s="265"/>
      <c r="L117" s="266"/>
      <c r="M117" s="168" t="s">
        <v>28</v>
      </c>
      <c r="N117" s="168" t="s">
        <v>28</v>
      </c>
      <c r="O117" s="168" t="s">
        <v>28</v>
      </c>
      <c r="P117" s="185" t="s">
        <v>28</v>
      </c>
    </row>
    <row r="118" spans="2:16" ht="18.5" thickBot="1" x14ac:dyDescent="0.6">
      <c r="B118" s="247" t="s">
        <v>382</v>
      </c>
      <c r="C118" s="227"/>
      <c r="D118" s="248"/>
      <c r="E118" s="249"/>
      <c r="F118" s="249"/>
      <c r="G118" s="249"/>
      <c r="H118" s="249"/>
      <c r="I118" s="249"/>
      <c r="J118" s="249"/>
      <c r="K118" s="249"/>
      <c r="L118" s="250"/>
      <c r="M118" s="168">
        <f>SUM(M109:M117)</f>
        <v>46401</v>
      </c>
      <c r="N118" s="168">
        <f t="shared" ref="N118:P118" si="6">SUM(N109:N117)</f>
        <v>30128</v>
      </c>
      <c r="O118" s="168">
        <f t="shared" si="6"/>
        <v>23535</v>
      </c>
      <c r="P118" s="185">
        <f t="shared" si="6"/>
        <v>100064</v>
      </c>
    </row>
    <row r="119" spans="2:16" ht="33" customHeight="1" thickBot="1" x14ac:dyDescent="0.6">
      <c r="B119" s="251" t="s">
        <v>99</v>
      </c>
      <c r="C119" s="252"/>
      <c r="D119" s="253"/>
      <c r="E119" s="254"/>
      <c r="F119" s="254"/>
      <c r="G119" s="254"/>
      <c r="H119" s="254"/>
      <c r="I119" s="254"/>
      <c r="J119" s="254"/>
      <c r="K119" s="254"/>
      <c r="L119" s="254"/>
      <c r="M119" s="254"/>
      <c r="N119" s="254"/>
      <c r="O119" s="255"/>
      <c r="P119" s="159">
        <f>SUM(P105,P118)</f>
        <v>3605251</v>
      </c>
    </row>
    <row r="120" spans="2:16" x14ac:dyDescent="0.55000000000000004">
      <c r="D120" s="196" t="s">
        <v>566</v>
      </c>
      <c r="E120" s="194"/>
      <c r="F120" s="194" t="s">
        <v>565</v>
      </c>
      <c r="G120" s="194"/>
      <c r="H120" s="194"/>
      <c r="I120" s="194"/>
      <c r="J120" s="194"/>
      <c r="K120" s="195"/>
      <c r="L120" s="175"/>
      <c r="M120" s="176"/>
      <c r="N120" s="176"/>
      <c r="O120" s="176"/>
      <c r="P120" s="176"/>
    </row>
    <row r="121" spans="2:16" ht="18.5" thickBot="1" x14ac:dyDescent="0.6">
      <c r="D121" s="307"/>
      <c r="E121" s="308"/>
      <c r="F121" s="308"/>
      <c r="G121" s="308"/>
      <c r="H121" s="308"/>
      <c r="I121" s="308"/>
      <c r="J121" s="308"/>
      <c r="K121" s="309"/>
      <c r="L121" s="180"/>
    </row>
  </sheetData>
  <sheetProtection algorithmName="SHA-512" hashValue="bF4CCNAXvHew5i5EpSV6aIOkhhkC/9SVaJ3X4vFvP0ApPoztxxoAnppdY4wnj4/GGDeNSph4WuLF0/zZi5QmOA==" saltValue="CxE82AF3bodxf5a44l8W3Q==" spinCount="100000" sheet="1" objects="1" scenarios="1"/>
  <mergeCells count="129">
    <mergeCell ref="D121:K121"/>
    <mergeCell ref="D42:K42"/>
    <mergeCell ref="O58:P59"/>
    <mergeCell ref="D59:I59"/>
    <mergeCell ref="J59:J60"/>
    <mergeCell ref="K59:K60"/>
    <mergeCell ref="L59:L60"/>
    <mergeCell ref="I66:K66"/>
    <mergeCell ref="L66:M66"/>
    <mergeCell ref="N66:R66"/>
    <mergeCell ref="P92:P94"/>
    <mergeCell ref="M58:N59"/>
    <mergeCell ref="I53:I54"/>
    <mergeCell ref="J53:J54"/>
    <mergeCell ref="K53:K54"/>
    <mergeCell ref="O90:P90"/>
    <mergeCell ref="B80:J80"/>
    <mergeCell ref="K80:K81"/>
    <mergeCell ref="L80:L81"/>
    <mergeCell ref="M80:M81"/>
    <mergeCell ref="B95:B97"/>
    <mergeCell ref="B98:C98"/>
    <mergeCell ref="B99:C99"/>
    <mergeCell ref="B100:B103"/>
    <mergeCell ref="B104:C104"/>
    <mergeCell ref="D93:D94"/>
    <mergeCell ref="E93:E94"/>
    <mergeCell ref="F93:H93"/>
    <mergeCell ref="J93:J94"/>
    <mergeCell ref="K93:K94"/>
    <mergeCell ref="L93:L94"/>
    <mergeCell ref="B91:P91"/>
    <mergeCell ref="B92:C94"/>
    <mergeCell ref="D92:L92"/>
    <mergeCell ref="M92:M94"/>
    <mergeCell ref="N92:N94"/>
    <mergeCell ref="O92:O94"/>
    <mergeCell ref="B49:C49"/>
    <mergeCell ref="S66:S67"/>
    <mergeCell ref="B73:C73"/>
    <mergeCell ref="D73:E73"/>
    <mergeCell ref="B74:C74"/>
    <mergeCell ref="D74:E74"/>
    <mergeCell ref="D71:E71"/>
    <mergeCell ref="B72:C72"/>
    <mergeCell ref="D72:E72"/>
    <mergeCell ref="B68:C68"/>
    <mergeCell ref="B71:C71"/>
    <mergeCell ref="B69:T69"/>
    <mergeCell ref="F71:G71"/>
    <mergeCell ref="F72:G72"/>
    <mergeCell ref="F73:G73"/>
    <mergeCell ref="F74:G74"/>
    <mergeCell ref="T66:T67"/>
    <mergeCell ref="B67:C67"/>
    <mergeCell ref="B61:C61"/>
    <mergeCell ref="B62:C62"/>
    <mergeCell ref="L52:M53"/>
    <mergeCell ref="N52:O53"/>
    <mergeCell ref="P52:Q53"/>
    <mergeCell ref="D53:H53"/>
    <mergeCell ref="B52:C54"/>
    <mergeCell ref="D52:K52"/>
    <mergeCell ref="B63:C63"/>
    <mergeCell ref="B66:C66"/>
    <mergeCell ref="D66:F66"/>
    <mergeCell ref="G66:H66"/>
    <mergeCell ref="B55:C55"/>
    <mergeCell ref="B58:C60"/>
    <mergeCell ref="D58:L58"/>
    <mergeCell ref="B118:C118"/>
    <mergeCell ref="D118:L118"/>
    <mergeCell ref="B119:C119"/>
    <mergeCell ref="D119:O119"/>
    <mergeCell ref="B105:C105"/>
    <mergeCell ref="N106:O106"/>
    <mergeCell ref="B107:P107"/>
    <mergeCell ref="B109:C109"/>
    <mergeCell ref="B110:C110"/>
    <mergeCell ref="B111:B113"/>
    <mergeCell ref="B114:B117"/>
    <mergeCell ref="D106:L106"/>
    <mergeCell ref="D108:L117"/>
    <mergeCell ref="B108:C108"/>
    <mergeCell ref="B106:C106"/>
    <mergeCell ref="B30:B32"/>
    <mergeCell ref="B33:C33"/>
    <mergeCell ref="B34:C34"/>
    <mergeCell ref="B35:B38"/>
    <mergeCell ref="B39:C39"/>
    <mergeCell ref="B40:C40"/>
    <mergeCell ref="B46:C46"/>
    <mergeCell ref="B47:C47"/>
    <mergeCell ref="B48:C48"/>
    <mergeCell ref="B44:R44"/>
    <mergeCell ref="F28:H28"/>
    <mergeCell ref="J28:J29"/>
    <mergeCell ref="K28:K29"/>
    <mergeCell ref="D27:L27"/>
    <mergeCell ref="M27:M29"/>
    <mergeCell ref="N27:O27"/>
    <mergeCell ref="P27:Q27"/>
    <mergeCell ref="R27:R29"/>
    <mergeCell ref="D28:D29"/>
    <mergeCell ref="E28:E29"/>
    <mergeCell ref="B26:S26"/>
    <mergeCell ref="B89:S89"/>
    <mergeCell ref="D11:F11"/>
    <mergeCell ref="D12:F12"/>
    <mergeCell ref="D9:F9"/>
    <mergeCell ref="D10:F10"/>
    <mergeCell ref="B17:C17"/>
    <mergeCell ref="D17:F17"/>
    <mergeCell ref="B21:C22"/>
    <mergeCell ref="E21:F21"/>
    <mergeCell ref="E22:F22"/>
    <mergeCell ref="B27:B29"/>
    <mergeCell ref="C27:C29"/>
    <mergeCell ref="P28:P29"/>
    <mergeCell ref="Q28:Q29"/>
    <mergeCell ref="L28:L29"/>
    <mergeCell ref="N28:N29"/>
    <mergeCell ref="O28:O29"/>
    <mergeCell ref="D15:F15"/>
    <mergeCell ref="D16:F16"/>
    <mergeCell ref="B18:C20"/>
    <mergeCell ref="E18:F18"/>
    <mergeCell ref="E19:F19"/>
    <mergeCell ref="E20:F20"/>
  </mergeCells>
  <phoneticPr fontId="3"/>
  <dataValidations count="4">
    <dataValidation type="list" allowBlank="1" showInputMessage="1" sqref="D67 P106 F72:G74" xr:uid="{00000000-0002-0000-0100-000000000000}">
      <formula1>"[Specify figure], NO, IE, NE, C"</formula1>
    </dataValidation>
    <dataValidation allowBlank="1" showErrorMessage="1" prompt="Bus, tramway, metro, urban rail transportation and local ferries used for passenger transport." sqref="C101" xr:uid="{00000000-0002-0000-0100-000001000000}"/>
    <dataValidation type="list" allowBlank="1" showInputMessage="1" sqref="D47:G49 D30:R40 D55:Q55 D61:P63 D68:T68 D95:P105 D106:L106 N106:O106 M109:O118 P109:P119" xr:uid="{00000000-0002-0000-0100-000002000000}">
      <formula1>"[数値を入力], NO, IE, NE, C"</formula1>
    </dataValidation>
    <dataValidation type="list" allowBlank="1" showInputMessage="1" showErrorMessage="1" sqref="D72:E74" xr:uid="{00000000-0002-0000-0100-000003000000}">
      <formula1>"販売,購入"</formula1>
    </dataValidation>
  </dataValidations>
  <pageMargins left="0.37" right="0.19" top="0.64" bottom="0.38" header="0.3" footer="0.3"/>
  <pageSetup paperSize="9" scale="56" fitToHeight="0" orientation="landscape" r:id="rId1"/>
  <rowBreaks count="2" manualBreakCount="2">
    <brk id="42" max="16383"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266700</xdr:colOff>
                    <xdr:row>17</xdr:row>
                    <xdr:rowOff>25400</xdr:rowOff>
                  </from>
                  <to>
                    <xdr:col>3</xdr:col>
                    <xdr:colOff>527050</xdr:colOff>
                    <xdr:row>18</xdr:row>
                    <xdr:rowOff>0</xdr:rowOff>
                  </to>
                </anchor>
              </controlPr>
            </control>
          </mc:Choice>
        </mc:AlternateContent>
        <mc:AlternateContent xmlns:mc="http://schemas.openxmlformats.org/markup-compatibility/2006">
          <mc:Choice Requires="x14">
            <control shapeId="5131" r:id="rId5" name="Check Box 11">
              <controlPr defaultSize="0" autoFill="0" autoLine="0" autoPict="0">
                <anchor moveWithCells="1">
                  <from>
                    <xdr:col>3</xdr:col>
                    <xdr:colOff>266700</xdr:colOff>
                    <xdr:row>18</xdr:row>
                    <xdr:rowOff>25400</xdr:rowOff>
                  </from>
                  <to>
                    <xdr:col>3</xdr:col>
                    <xdr:colOff>527050</xdr:colOff>
                    <xdr:row>18</xdr:row>
                    <xdr:rowOff>222250</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from>
                    <xdr:col>3</xdr:col>
                    <xdr:colOff>266700</xdr:colOff>
                    <xdr:row>19</xdr:row>
                    <xdr:rowOff>25400</xdr:rowOff>
                  </from>
                  <to>
                    <xdr:col>3</xdr:col>
                    <xdr:colOff>527050</xdr:colOff>
                    <xdr:row>19</xdr:row>
                    <xdr:rowOff>222250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3</xdr:col>
                    <xdr:colOff>266700</xdr:colOff>
                    <xdr:row>20</xdr:row>
                    <xdr:rowOff>25400</xdr:rowOff>
                  </from>
                  <to>
                    <xdr:col>3</xdr:col>
                    <xdr:colOff>527050</xdr:colOff>
                    <xdr:row>20</xdr:row>
                    <xdr:rowOff>222250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3</xdr:col>
                    <xdr:colOff>266700</xdr:colOff>
                    <xdr:row>21</xdr:row>
                    <xdr:rowOff>25400</xdr:rowOff>
                  </from>
                  <to>
                    <xdr:col>3</xdr:col>
                    <xdr:colOff>527050</xdr:colOff>
                    <xdr:row>21</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2FD9D-F3AE-4B07-B665-87B35684E9A8}">
  <sheetPr>
    <tabColor rgb="FF00B0F0"/>
    <pageSetUpPr fitToPage="1"/>
  </sheetPr>
  <dimension ref="A1:T133"/>
  <sheetViews>
    <sheetView showGridLines="0" view="pageBreakPreview" zoomScale="70" zoomScaleNormal="80" zoomScaleSheetLayoutView="70" workbookViewId="0">
      <selection activeCell="P6" sqref="P6"/>
    </sheetView>
  </sheetViews>
  <sheetFormatPr defaultRowHeight="18" x14ac:dyDescent="0.55000000000000004"/>
  <cols>
    <col min="1" max="1" width="6.6640625" customWidth="1"/>
    <col min="2" max="2" width="17.58203125" customWidth="1"/>
    <col min="3" max="3" width="16.6640625" customWidth="1"/>
    <col min="4" max="18" width="11.58203125" customWidth="1"/>
    <col min="19" max="20" width="11.6640625" customWidth="1"/>
  </cols>
  <sheetData>
    <row r="1" spans="1:9" x14ac:dyDescent="0.55000000000000004">
      <c r="A1" s="1" t="s">
        <v>403</v>
      </c>
    </row>
    <row r="2" spans="1:9" x14ac:dyDescent="0.55000000000000004">
      <c r="A2" s="1"/>
    </row>
    <row r="3" spans="1:9" x14ac:dyDescent="0.55000000000000004">
      <c r="A3" s="1"/>
      <c r="B3" s="1" t="s">
        <v>407</v>
      </c>
    </row>
    <row r="4" spans="1:9" x14ac:dyDescent="0.55000000000000004">
      <c r="B4" s="1"/>
    </row>
    <row r="5" spans="1:9" x14ac:dyDescent="0.55000000000000004">
      <c r="B5" s="3"/>
      <c r="C5" s="4" t="s">
        <v>0</v>
      </c>
      <c r="D5" s="2"/>
      <c r="E5" s="2"/>
      <c r="F5" s="2"/>
      <c r="G5" s="2"/>
      <c r="H5" s="2"/>
      <c r="I5" s="2"/>
    </row>
    <row r="6" spans="1:9" x14ac:dyDescent="0.55000000000000004">
      <c r="B6" s="5"/>
      <c r="C6" s="4" t="s">
        <v>1</v>
      </c>
      <c r="D6" s="2"/>
      <c r="E6" s="2"/>
      <c r="F6" s="2"/>
      <c r="G6" s="2"/>
      <c r="H6" s="2"/>
      <c r="I6" s="2"/>
    </row>
    <row r="7" spans="1:9" x14ac:dyDescent="0.55000000000000004">
      <c r="B7" s="6"/>
      <c r="C7" s="4" t="s">
        <v>2</v>
      </c>
      <c r="D7" s="2"/>
      <c r="E7" s="2"/>
      <c r="F7" s="2"/>
      <c r="G7" s="2"/>
      <c r="H7" s="2"/>
      <c r="I7" s="2"/>
    </row>
    <row r="8" spans="1:9" x14ac:dyDescent="0.55000000000000004">
      <c r="C8" s="2"/>
      <c r="D8" s="2"/>
      <c r="E8" s="2"/>
      <c r="F8" s="2"/>
      <c r="G8" s="2"/>
      <c r="H8" s="2"/>
      <c r="I8" s="2"/>
    </row>
    <row r="9" spans="1:9" x14ac:dyDescent="0.55000000000000004">
      <c r="B9" s="1" t="s">
        <v>23</v>
      </c>
      <c r="C9" s="12"/>
    </row>
    <row r="10" spans="1:9" x14ac:dyDescent="0.55000000000000004">
      <c r="B10" t="s">
        <v>24</v>
      </c>
    </row>
    <row r="11" spans="1:9" x14ac:dyDescent="0.55000000000000004">
      <c r="B11" s="4" t="s">
        <v>25</v>
      </c>
      <c r="C11" s="4" t="s">
        <v>26</v>
      </c>
      <c r="D11" s="220" t="s">
        <v>27</v>
      </c>
      <c r="E11" s="221"/>
      <c r="F11" s="222"/>
    </row>
    <row r="12" spans="1:9" x14ac:dyDescent="0.55000000000000004">
      <c r="B12" s="4" t="s">
        <v>28</v>
      </c>
      <c r="C12" s="4" t="s">
        <v>29</v>
      </c>
      <c r="D12" s="220" t="s">
        <v>30</v>
      </c>
      <c r="E12" s="221"/>
      <c r="F12" s="222"/>
    </row>
    <row r="13" spans="1:9" x14ac:dyDescent="0.55000000000000004">
      <c r="B13" s="4" t="s">
        <v>31</v>
      </c>
      <c r="C13" s="4" t="s">
        <v>32</v>
      </c>
      <c r="D13" s="220" t="s">
        <v>33</v>
      </c>
      <c r="E13" s="221"/>
      <c r="F13" s="222"/>
    </row>
    <row r="14" spans="1:9" x14ac:dyDescent="0.55000000000000004">
      <c r="B14" s="4" t="s">
        <v>34</v>
      </c>
      <c r="C14" s="46" t="s">
        <v>35</v>
      </c>
      <c r="D14" s="220" t="s">
        <v>36</v>
      </c>
      <c r="E14" s="221"/>
      <c r="F14" s="222"/>
    </row>
    <row r="15" spans="1:9" x14ac:dyDescent="0.55000000000000004">
      <c r="B15" s="2"/>
      <c r="C15" s="65"/>
      <c r="D15" s="2"/>
      <c r="E15" s="2"/>
      <c r="F15" s="2"/>
    </row>
    <row r="16" spans="1:9" x14ac:dyDescent="0.55000000000000004">
      <c r="B16" s="1"/>
    </row>
    <row r="17" spans="1:20" x14ac:dyDescent="0.55000000000000004">
      <c r="A17" s="41" t="s">
        <v>323</v>
      </c>
      <c r="B17" s="220" t="s">
        <v>408</v>
      </c>
      <c r="C17" s="222"/>
      <c r="D17" s="331">
        <v>2017</v>
      </c>
      <c r="E17" s="332"/>
      <c r="F17" s="333"/>
      <c r="G17" s="1"/>
      <c r="H17" s="1"/>
      <c r="I17" s="1"/>
      <c r="J17" s="1"/>
      <c r="K17" s="1"/>
      <c r="L17" s="1"/>
      <c r="M17" s="1"/>
      <c r="N17" s="1"/>
      <c r="O17" s="1"/>
      <c r="P17" s="1"/>
      <c r="Q17" s="1"/>
      <c r="R17" s="1"/>
      <c r="S17" s="1"/>
      <c r="T17" s="1"/>
    </row>
    <row r="18" spans="1:20" ht="18" customHeight="1" x14ac:dyDescent="0.55000000000000004">
      <c r="B18" s="220" t="s">
        <v>409</v>
      </c>
      <c r="C18" s="222"/>
      <c r="D18" s="232">
        <v>424</v>
      </c>
      <c r="E18" s="232"/>
      <c r="F18" s="232"/>
      <c r="G18" s="1"/>
      <c r="H18" s="1"/>
      <c r="I18" s="1"/>
      <c r="J18" s="1"/>
      <c r="K18" s="1"/>
      <c r="L18" s="1"/>
      <c r="M18" s="1"/>
      <c r="N18" s="1"/>
      <c r="O18" s="1"/>
      <c r="P18" s="1"/>
      <c r="Q18" s="1"/>
      <c r="R18" s="1"/>
      <c r="S18" s="1"/>
      <c r="T18" s="1"/>
    </row>
    <row r="19" spans="1:20" x14ac:dyDescent="0.55000000000000004">
      <c r="B19" s="220" t="s">
        <v>410</v>
      </c>
      <c r="C19" s="222"/>
      <c r="D19" s="224">
        <v>918</v>
      </c>
      <c r="E19" s="224"/>
      <c r="F19" s="224"/>
    </row>
    <row r="20" spans="1:20" ht="17.149999999999999" customHeight="1" x14ac:dyDescent="0.55000000000000004">
      <c r="B20" s="223" t="s">
        <v>16</v>
      </c>
      <c r="C20" s="223"/>
      <c r="D20" s="73"/>
      <c r="E20" s="233" t="s">
        <v>17</v>
      </c>
      <c r="F20" s="234"/>
      <c r="G20" s="1" t="s">
        <v>18</v>
      </c>
      <c r="H20" s="1"/>
      <c r="I20" s="1"/>
      <c r="J20" s="1"/>
      <c r="K20" s="1"/>
      <c r="L20" s="2"/>
      <c r="M20" s="1"/>
      <c r="N20" s="1"/>
      <c r="O20" s="1"/>
      <c r="P20" s="1"/>
      <c r="Q20" s="1"/>
      <c r="R20" s="1"/>
      <c r="S20" s="1"/>
      <c r="T20" s="1"/>
    </row>
    <row r="21" spans="1:20" x14ac:dyDescent="0.55000000000000004">
      <c r="B21" s="223"/>
      <c r="C21" s="223"/>
      <c r="D21" s="74"/>
      <c r="E21" s="233" t="s">
        <v>19</v>
      </c>
      <c r="F21" s="234"/>
      <c r="G21" s="1"/>
      <c r="H21" s="1"/>
      <c r="I21" s="1"/>
      <c r="J21" s="1"/>
      <c r="K21" s="1"/>
      <c r="L21" s="1"/>
      <c r="M21" s="1"/>
      <c r="N21" s="1"/>
      <c r="O21" s="1"/>
      <c r="P21" s="1"/>
      <c r="Q21" s="1"/>
      <c r="R21" s="1"/>
      <c r="S21" s="1"/>
      <c r="T21" s="1"/>
    </row>
    <row r="22" spans="1:20" ht="18" customHeight="1" x14ac:dyDescent="0.55000000000000004">
      <c r="B22" s="223"/>
      <c r="C22" s="223"/>
      <c r="D22" s="74"/>
      <c r="E22" s="233" t="s">
        <v>20</v>
      </c>
      <c r="F22" s="234"/>
      <c r="G22" s="1"/>
      <c r="H22" s="26"/>
      <c r="I22" s="1"/>
      <c r="J22" s="1"/>
      <c r="K22" s="1"/>
      <c r="L22" s="1"/>
      <c r="M22" s="1"/>
      <c r="N22" s="1"/>
      <c r="O22" s="1"/>
      <c r="P22" s="1"/>
      <c r="Q22" s="1"/>
      <c r="R22" s="1"/>
      <c r="S22" s="2"/>
      <c r="T22" s="1"/>
    </row>
    <row r="23" spans="1:20" ht="18" customHeight="1" x14ac:dyDescent="0.55000000000000004">
      <c r="B23" s="223" t="s">
        <v>6</v>
      </c>
      <c r="C23" s="223"/>
      <c r="D23" s="188"/>
      <c r="E23" s="225" t="s">
        <v>21</v>
      </c>
      <c r="F23" s="226"/>
      <c r="G23" s="1"/>
      <c r="H23" s="1"/>
      <c r="I23" s="1"/>
      <c r="J23" s="1"/>
      <c r="K23" s="1"/>
      <c r="L23" s="1"/>
      <c r="M23" s="1"/>
      <c r="N23" s="1"/>
      <c r="O23" s="1"/>
      <c r="P23" s="1"/>
      <c r="Q23" s="1"/>
      <c r="R23" s="1"/>
      <c r="S23" s="1"/>
      <c r="T23" s="1"/>
    </row>
    <row r="24" spans="1:20" ht="18.75" customHeight="1" x14ac:dyDescent="0.55000000000000004">
      <c r="B24" s="223"/>
      <c r="C24" s="223"/>
      <c r="D24" s="188"/>
      <c r="E24" s="225" t="s">
        <v>22</v>
      </c>
      <c r="F24" s="226"/>
      <c r="G24" s="1"/>
      <c r="H24" s="1"/>
      <c r="I24" s="1"/>
      <c r="J24" s="1"/>
      <c r="K24" s="1"/>
      <c r="L24" s="1"/>
      <c r="M24" s="1"/>
      <c r="N24" s="1"/>
      <c r="O24" s="1"/>
      <c r="P24" s="1"/>
      <c r="Q24" s="1"/>
      <c r="R24" s="1"/>
      <c r="S24" s="1"/>
      <c r="T24" s="1"/>
    </row>
    <row r="25" spans="1:20" x14ac:dyDescent="0.55000000000000004">
      <c r="B25" s="1"/>
      <c r="C25" s="1"/>
    </row>
    <row r="26" spans="1:20" x14ac:dyDescent="0.55000000000000004">
      <c r="B26" s="1"/>
      <c r="C26" s="1"/>
    </row>
    <row r="27" spans="1:20" x14ac:dyDescent="0.55000000000000004">
      <c r="A27" s="13" t="s">
        <v>571</v>
      </c>
    </row>
    <row r="28" spans="1:20" ht="75.650000000000006" customHeight="1" x14ac:dyDescent="0.55000000000000004">
      <c r="B28" s="215" t="s">
        <v>555</v>
      </c>
      <c r="C28" s="215"/>
      <c r="D28" s="215"/>
      <c r="E28" s="215"/>
      <c r="F28" s="215"/>
      <c r="G28" s="215"/>
      <c r="H28" s="215"/>
      <c r="I28" s="215"/>
      <c r="J28" s="215"/>
      <c r="K28" s="215"/>
      <c r="L28" s="215"/>
      <c r="M28" s="215"/>
      <c r="N28" s="215"/>
      <c r="O28" s="215"/>
      <c r="P28" s="215"/>
      <c r="Q28" s="215"/>
      <c r="R28" s="215"/>
      <c r="S28" s="215"/>
    </row>
    <row r="29" spans="1:20" ht="21" customHeight="1" x14ac:dyDescent="0.55000000000000004">
      <c r="A29" s="41" t="s">
        <v>324</v>
      </c>
      <c r="B29" s="227" t="s">
        <v>37</v>
      </c>
      <c r="C29" s="227" t="s">
        <v>38</v>
      </c>
      <c r="D29" s="231" t="s">
        <v>39</v>
      </c>
      <c r="E29" s="231"/>
      <c r="F29" s="231"/>
      <c r="G29" s="231"/>
      <c r="H29" s="231"/>
      <c r="I29" s="231"/>
      <c r="J29" s="231"/>
      <c r="K29" s="231"/>
      <c r="L29" s="231"/>
      <c r="M29" s="238" t="s">
        <v>40</v>
      </c>
      <c r="N29" s="231" t="s">
        <v>41</v>
      </c>
      <c r="O29" s="231"/>
      <c r="P29" s="231" t="s">
        <v>42</v>
      </c>
      <c r="Q29" s="231"/>
      <c r="R29" s="231" t="s">
        <v>43</v>
      </c>
    </row>
    <row r="30" spans="1:20" ht="22.4" customHeight="1" x14ac:dyDescent="0.55000000000000004">
      <c r="B30" s="228"/>
      <c r="C30" s="228"/>
      <c r="D30" s="228" t="s">
        <v>44</v>
      </c>
      <c r="E30" s="228" t="s">
        <v>45</v>
      </c>
      <c r="F30" s="235" t="s">
        <v>46</v>
      </c>
      <c r="G30" s="236"/>
      <c r="H30" s="237"/>
      <c r="I30" s="37" t="s">
        <v>47</v>
      </c>
      <c r="J30" s="228" t="s">
        <v>48</v>
      </c>
      <c r="K30" s="228" t="s">
        <v>49</v>
      </c>
      <c r="L30" s="228" t="s">
        <v>50</v>
      </c>
      <c r="M30" s="239"/>
      <c r="N30" s="230" t="s">
        <v>322</v>
      </c>
      <c r="O30" s="230" t="s">
        <v>51</v>
      </c>
      <c r="P30" s="230" t="s">
        <v>52</v>
      </c>
      <c r="Q30" s="230" t="s">
        <v>321</v>
      </c>
      <c r="R30" s="222"/>
    </row>
    <row r="31" spans="1:20" ht="22.4" customHeight="1" x14ac:dyDescent="0.55000000000000004">
      <c r="B31" s="229"/>
      <c r="C31" s="229"/>
      <c r="D31" s="229"/>
      <c r="E31" s="229"/>
      <c r="F31" s="4" t="s">
        <v>53</v>
      </c>
      <c r="G31" s="4" t="s">
        <v>54</v>
      </c>
      <c r="H31" s="4" t="s">
        <v>55</v>
      </c>
      <c r="I31" s="4" t="s">
        <v>56</v>
      </c>
      <c r="J31" s="229"/>
      <c r="K31" s="229"/>
      <c r="L31" s="229"/>
      <c r="M31" s="239"/>
      <c r="N31" s="231"/>
      <c r="O31" s="231"/>
      <c r="P31" s="231"/>
      <c r="Q31" s="231"/>
      <c r="R31" s="222"/>
    </row>
    <row r="32" spans="1:20" ht="21.65" customHeight="1" x14ac:dyDescent="0.55000000000000004">
      <c r="B32" s="227" t="s">
        <v>57</v>
      </c>
      <c r="C32" s="4" t="s">
        <v>58</v>
      </c>
      <c r="D32" s="168" t="s">
        <v>28</v>
      </c>
      <c r="E32" s="168" t="s">
        <v>28</v>
      </c>
      <c r="F32" s="168" t="s">
        <v>449</v>
      </c>
      <c r="G32" s="168" t="s">
        <v>28</v>
      </c>
      <c r="H32" s="168" t="s">
        <v>28</v>
      </c>
      <c r="I32" s="168" t="s">
        <v>28</v>
      </c>
      <c r="J32" s="168" t="s">
        <v>28</v>
      </c>
      <c r="K32" s="168" t="s">
        <v>28</v>
      </c>
      <c r="L32" s="168" t="s">
        <v>28</v>
      </c>
      <c r="M32" s="168" t="s">
        <v>28</v>
      </c>
      <c r="N32" s="168" t="s">
        <v>28</v>
      </c>
      <c r="O32" s="168" t="s">
        <v>28</v>
      </c>
      <c r="P32" s="168" t="s">
        <v>28</v>
      </c>
      <c r="Q32" s="168" t="s">
        <v>28</v>
      </c>
      <c r="R32" s="168" t="s">
        <v>28</v>
      </c>
    </row>
    <row r="33" spans="1:18" ht="21.65" customHeight="1" x14ac:dyDescent="0.55000000000000004">
      <c r="B33" s="228"/>
      <c r="C33" s="4" t="s">
        <v>59</v>
      </c>
      <c r="D33" s="168" t="s">
        <v>28</v>
      </c>
      <c r="E33" s="168">
        <v>2</v>
      </c>
      <c r="F33" s="168">
        <v>82093</v>
      </c>
      <c r="G33" s="168">
        <v>70399</v>
      </c>
      <c r="H33" s="168">
        <v>109320</v>
      </c>
      <c r="I33" s="168">
        <v>376430</v>
      </c>
      <c r="J33" s="168">
        <v>1066</v>
      </c>
      <c r="K33" s="168" t="s">
        <v>28</v>
      </c>
      <c r="L33" s="168">
        <v>235</v>
      </c>
      <c r="M33" s="168" t="s">
        <v>28</v>
      </c>
      <c r="N33" s="168" t="s">
        <v>28</v>
      </c>
      <c r="O33" s="168" t="s">
        <v>28</v>
      </c>
      <c r="P33" s="168" t="s">
        <v>28</v>
      </c>
      <c r="Q33" s="168" t="s">
        <v>28</v>
      </c>
      <c r="R33" s="168">
        <f t="shared" ref="R33:R38" si="0">SUM(D33:Q33)</f>
        <v>639545</v>
      </c>
    </row>
    <row r="34" spans="1:18" ht="21.65" customHeight="1" x14ac:dyDescent="0.55000000000000004">
      <c r="B34" s="229"/>
      <c r="C34" s="4" t="s">
        <v>60</v>
      </c>
      <c r="D34" s="168">
        <v>13</v>
      </c>
      <c r="E34" s="168">
        <v>13</v>
      </c>
      <c r="F34" s="168" t="s">
        <v>28</v>
      </c>
      <c r="G34" s="168">
        <v>27419</v>
      </c>
      <c r="H34" s="168">
        <v>227345</v>
      </c>
      <c r="I34" s="168">
        <v>11806</v>
      </c>
      <c r="J34" s="168">
        <v>1448</v>
      </c>
      <c r="K34" s="168">
        <v>27041</v>
      </c>
      <c r="L34" s="168">
        <v>9809</v>
      </c>
      <c r="M34" s="168" t="s">
        <v>28</v>
      </c>
      <c r="N34" s="168" t="s">
        <v>28</v>
      </c>
      <c r="O34" s="168" t="s">
        <v>28</v>
      </c>
      <c r="P34" s="168" t="s">
        <v>28</v>
      </c>
      <c r="Q34" s="168" t="s">
        <v>28</v>
      </c>
      <c r="R34" s="168">
        <f t="shared" si="0"/>
        <v>304894</v>
      </c>
    </row>
    <row r="35" spans="1:18" ht="21.65" customHeight="1" x14ac:dyDescent="0.55000000000000004">
      <c r="B35" s="220" t="s">
        <v>61</v>
      </c>
      <c r="C35" s="222"/>
      <c r="D35" s="168" t="s">
        <v>28</v>
      </c>
      <c r="E35" s="168" t="s">
        <v>28</v>
      </c>
      <c r="F35" s="168" t="s">
        <v>28</v>
      </c>
      <c r="G35" s="168">
        <v>164063</v>
      </c>
      <c r="H35" s="168">
        <v>16</v>
      </c>
      <c r="I35" s="168">
        <v>398709</v>
      </c>
      <c r="J35" s="168">
        <v>86150</v>
      </c>
      <c r="K35" s="168" t="s">
        <v>28</v>
      </c>
      <c r="L35" s="168">
        <v>1186339</v>
      </c>
      <c r="M35" s="168" t="s">
        <v>28</v>
      </c>
      <c r="N35" s="168">
        <v>2283402</v>
      </c>
      <c r="O35" s="168" t="s">
        <v>28</v>
      </c>
      <c r="P35" s="168" t="s">
        <v>28</v>
      </c>
      <c r="Q35" s="168" t="s">
        <v>28</v>
      </c>
      <c r="R35" s="168">
        <f t="shared" si="0"/>
        <v>4118679</v>
      </c>
    </row>
    <row r="36" spans="1:18" ht="21.65" customHeight="1" x14ac:dyDescent="0.55000000000000004">
      <c r="B36" s="220" t="s">
        <v>62</v>
      </c>
      <c r="C36" s="222"/>
      <c r="D36" s="168" t="s">
        <v>28</v>
      </c>
      <c r="E36" s="168" t="s">
        <v>28</v>
      </c>
      <c r="F36" s="168" t="s">
        <v>28</v>
      </c>
      <c r="G36" s="168">
        <v>598858</v>
      </c>
      <c r="H36" s="168" t="s">
        <v>28</v>
      </c>
      <c r="I36" s="168" t="s">
        <v>28</v>
      </c>
      <c r="J36" s="168">
        <v>603362</v>
      </c>
      <c r="K36" s="168" t="s">
        <v>28</v>
      </c>
      <c r="L36" s="168">
        <v>1352865</v>
      </c>
      <c r="M36" s="168" t="s">
        <v>28</v>
      </c>
      <c r="N36" s="168">
        <v>2594237</v>
      </c>
      <c r="O36" s="168" t="s">
        <v>28</v>
      </c>
      <c r="P36" s="168" t="s">
        <v>28</v>
      </c>
      <c r="Q36" s="168" t="s">
        <v>28</v>
      </c>
      <c r="R36" s="168">
        <f t="shared" si="0"/>
        <v>5149322</v>
      </c>
    </row>
    <row r="37" spans="1:18" ht="21.65" customHeight="1" x14ac:dyDescent="0.55000000000000004">
      <c r="B37" s="227" t="s">
        <v>63</v>
      </c>
      <c r="C37" s="4" t="s">
        <v>64</v>
      </c>
      <c r="D37" s="168" t="s">
        <v>28</v>
      </c>
      <c r="E37" s="168" t="s">
        <v>28</v>
      </c>
      <c r="F37" s="168" t="s">
        <v>449</v>
      </c>
      <c r="G37" s="168" t="s">
        <v>28</v>
      </c>
      <c r="H37" s="168" t="s">
        <v>28</v>
      </c>
      <c r="I37" s="168" t="s">
        <v>28</v>
      </c>
      <c r="J37" s="168" t="s">
        <v>28</v>
      </c>
      <c r="K37" s="168" t="s">
        <v>28</v>
      </c>
      <c r="L37" s="168" t="s">
        <v>28</v>
      </c>
      <c r="M37" s="168" t="s">
        <v>28</v>
      </c>
      <c r="N37" s="168" t="s">
        <v>28</v>
      </c>
      <c r="O37" s="168" t="s">
        <v>28</v>
      </c>
      <c r="P37" s="168" t="s">
        <v>28</v>
      </c>
      <c r="Q37" s="168" t="s">
        <v>28</v>
      </c>
      <c r="R37" s="168" t="s">
        <v>28</v>
      </c>
    </row>
    <row r="38" spans="1:18" ht="21.65" customHeight="1" x14ac:dyDescent="0.55000000000000004">
      <c r="B38" s="228"/>
      <c r="C38" s="4" t="s">
        <v>65</v>
      </c>
      <c r="D38" s="168" t="s">
        <v>28</v>
      </c>
      <c r="E38" s="168" t="s">
        <v>28</v>
      </c>
      <c r="F38" s="168" t="s">
        <v>28</v>
      </c>
      <c r="G38" s="168" t="s">
        <v>28</v>
      </c>
      <c r="H38" s="168" t="s">
        <v>28</v>
      </c>
      <c r="I38" s="168" t="s">
        <v>28</v>
      </c>
      <c r="J38" s="168" t="s">
        <v>28</v>
      </c>
      <c r="K38" s="168" t="s">
        <v>28</v>
      </c>
      <c r="L38" s="168" t="s">
        <v>28</v>
      </c>
      <c r="M38" s="168" t="s">
        <v>28</v>
      </c>
      <c r="N38" s="168">
        <v>121869</v>
      </c>
      <c r="O38" s="168" t="s">
        <v>28</v>
      </c>
      <c r="P38" s="168" t="s">
        <v>28</v>
      </c>
      <c r="Q38" s="168" t="s">
        <v>28</v>
      </c>
      <c r="R38" s="168">
        <f t="shared" si="0"/>
        <v>121869</v>
      </c>
    </row>
    <row r="39" spans="1:18" ht="21.65" customHeight="1" x14ac:dyDescent="0.55000000000000004">
      <c r="B39" s="228"/>
      <c r="C39" s="4" t="s">
        <v>66</v>
      </c>
      <c r="D39" s="168" t="s">
        <v>28</v>
      </c>
      <c r="E39" s="168" t="s">
        <v>28</v>
      </c>
      <c r="F39" s="168" t="s">
        <v>28</v>
      </c>
      <c r="G39" s="168" t="s">
        <v>28</v>
      </c>
      <c r="H39" s="168" t="s">
        <v>28</v>
      </c>
      <c r="I39" s="168" t="s">
        <v>28</v>
      </c>
      <c r="J39" s="168" t="s">
        <v>28</v>
      </c>
      <c r="K39" s="168" t="s">
        <v>28</v>
      </c>
      <c r="L39" s="168" t="s">
        <v>28</v>
      </c>
      <c r="M39" s="168" t="s">
        <v>28</v>
      </c>
      <c r="N39" s="168" t="s">
        <v>28</v>
      </c>
      <c r="O39" s="168" t="s">
        <v>28</v>
      </c>
      <c r="P39" s="168" t="s">
        <v>28</v>
      </c>
      <c r="Q39" s="168" t="s">
        <v>28</v>
      </c>
      <c r="R39" s="168" t="s">
        <v>28</v>
      </c>
    </row>
    <row r="40" spans="1:18" ht="21.65" customHeight="1" x14ac:dyDescent="0.55000000000000004">
      <c r="B40" s="229"/>
      <c r="C40" s="4" t="s">
        <v>67</v>
      </c>
      <c r="D40" s="168" t="s">
        <v>28</v>
      </c>
      <c r="E40" s="168" t="s">
        <v>28</v>
      </c>
      <c r="F40" s="168" t="s">
        <v>28</v>
      </c>
      <c r="G40" s="168" t="s">
        <v>28</v>
      </c>
      <c r="H40" s="168" t="s">
        <v>28</v>
      </c>
      <c r="I40" s="168" t="s">
        <v>28</v>
      </c>
      <c r="J40" s="168" t="s">
        <v>28</v>
      </c>
      <c r="K40" s="168" t="s">
        <v>28</v>
      </c>
      <c r="L40" s="168" t="s">
        <v>28</v>
      </c>
      <c r="M40" s="168" t="s">
        <v>28</v>
      </c>
      <c r="N40" s="168" t="s">
        <v>28</v>
      </c>
      <c r="O40" s="168" t="s">
        <v>28</v>
      </c>
      <c r="P40" s="168" t="s">
        <v>28</v>
      </c>
      <c r="Q40" s="168" t="s">
        <v>28</v>
      </c>
      <c r="R40" s="168" t="s">
        <v>28</v>
      </c>
    </row>
    <row r="41" spans="1:18" ht="21.65" customHeight="1" x14ac:dyDescent="0.55000000000000004">
      <c r="B41" s="240" t="s">
        <v>68</v>
      </c>
      <c r="C41" s="241"/>
      <c r="D41" s="168" t="s">
        <v>28</v>
      </c>
      <c r="E41" s="168" t="s">
        <v>28</v>
      </c>
      <c r="F41" s="168" t="s">
        <v>28</v>
      </c>
      <c r="G41" s="168" t="s">
        <v>28</v>
      </c>
      <c r="H41" s="168" t="s">
        <v>28</v>
      </c>
      <c r="I41" s="168" t="s">
        <v>28</v>
      </c>
      <c r="J41" s="168" t="s">
        <v>28</v>
      </c>
      <c r="K41" s="168" t="s">
        <v>28</v>
      </c>
      <c r="L41" s="168" t="s">
        <v>28</v>
      </c>
      <c r="M41" s="168" t="s">
        <v>28</v>
      </c>
      <c r="N41" s="168" t="s">
        <v>28</v>
      </c>
      <c r="O41" s="168" t="s">
        <v>28</v>
      </c>
      <c r="P41" s="168" t="s">
        <v>28</v>
      </c>
      <c r="Q41" s="168" t="s">
        <v>28</v>
      </c>
      <c r="R41" s="168" t="s">
        <v>28</v>
      </c>
    </row>
    <row r="42" spans="1:18" ht="21.65" customHeight="1" thickBot="1" x14ac:dyDescent="0.6">
      <c r="B42" s="220" t="s">
        <v>43</v>
      </c>
      <c r="C42" s="222"/>
      <c r="D42" s="187">
        <f>SUM(D32:D41)</f>
        <v>13</v>
      </c>
      <c r="E42" s="187">
        <f t="shared" ref="E42:R42" si="1">SUM(E32:E41)</f>
        <v>15</v>
      </c>
      <c r="F42" s="187">
        <f t="shared" si="1"/>
        <v>82093</v>
      </c>
      <c r="G42" s="187">
        <f t="shared" si="1"/>
        <v>860739</v>
      </c>
      <c r="H42" s="187">
        <f t="shared" si="1"/>
        <v>336681</v>
      </c>
      <c r="I42" s="187">
        <f t="shared" si="1"/>
        <v>786945</v>
      </c>
      <c r="J42" s="187">
        <f t="shared" si="1"/>
        <v>692026</v>
      </c>
      <c r="K42" s="187">
        <f t="shared" si="1"/>
        <v>27041</v>
      </c>
      <c r="L42" s="168">
        <f t="shared" si="1"/>
        <v>2549248</v>
      </c>
      <c r="M42" s="168" t="s">
        <v>28</v>
      </c>
      <c r="N42" s="168">
        <f t="shared" si="1"/>
        <v>4999508</v>
      </c>
      <c r="O42" s="168" t="s">
        <v>28</v>
      </c>
      <c r="P42" s="168" t="s">
        <v>28</v>
      </c>
      <c r="Q42" s="168" t="s">
        <v>28</v>
      </c>
      <c r="R42" s="168">
        <f t="shared" si="1"/>
        <v>10334309</v>
      </c>
    </row>
    <row r="43" spans="1:18" x14ac:dyDescent="0.55000000000000004">
      <c r="B43" s="14"/>
      <c r="C43" s="15"/>
      <c r="D43" s="196" t="s">
        <v>566</v>
      </c>
      <c r="E43" s="194"/>
      <c r="F43" s="194" t="s">
        <v>565</v>
      </c>
      <c r="G43" s="194"/>
      <c r="H43" s="194"/>
      <c r="I43" s="194"/>
      <c r="J43" s="194"/>
      <c r="K43" s="195"/>
      <c r="L43" s="15"/>
      <c r="M43" s="15"/>
    </row>
    <row r="44" spans="1:18" ht="18.5" thickBot="1" x14ac:dyDescent="0.6">
      <c r="B44" s="43"/>
      <c r="C44" s="11"/>
      <c r="D44" s="310"/>
      <c r="E44" s="311"/>
      <c r="F44" s="311"/>
      <c r="G44" s="311"/>
      <c r="H44" s="311"/>
      <c r="I44" s="311"/>
      <c r="J44" s="311"/>
      <c r="K44" s="312"/>
      <c r="L44" s="11"/>
      <c r="M44" s="11"/>
    </row>
    <row r="45" spans="1:18" ht="23.75" customHeight="1" x14ac:dyDescent="0.55000000000000004">
      <c r="A45" s="1" t="s">
        <v>572</v>
      </c>
    </row>
    <row r="46" spans="1:18" ht="35" customHeight="1" x14ac:dyDescent="0.55000000000000004">
      <c r="A46" s="1"/>
      <c r="B46" s="215" t="s">
        <v>578</v>
      </c>
      <c r="C46" s="215"/>
      <c r="D46" s="215"/>
      <c r="E46" s="215"/>
      <c r="F46" s="215"/>
      <c r="G46" s="215"/>
      <c r="H46" s="215"/>
      <c r="I46" s="215"/>
      <c r="J46" s="215"/>
      <c r="K46" s="215"/>
      <c r="L46" s="215"/>
      <c r="M46" s="215"/>
      <c r="N46" s="215"/>
      <c r="O46" s="215"/>
      <c r="P46" s="215"/>
      <c r="Q46" s="215"/>
      <c r="R46" s="215"/>
    </row>
    <row r="47" spans="1:18" ht="17.75" customHeight="1" x14ac:dyDescent="0.55000000000000004">
      <c r="A47" s="1"/>
    </row>
    <row r="48" spans="1:18" ht="27" customHeight="1" x14ac:dyDescent="0.55000000000000004">
      <c r="A48" s="41" t="s">
        <v>325</v>
      </c>
      <c r="B48" s="242" t="s">
        <v>333</v>
      </c>
      <c r="C48" s="242"/>
      <c r="D48" s="67" t="s">
        <v>394</v>
      </c>
      <c r="E48" s="67" t="s">
        <v>393</v>
      </c>
      <c r="F48" s="67" t="s">
        <v>332</v>
      </c>
      <c r="G48" s="44" t="s">
        <v>331</v>
      </c>
    </row>
    <row r="49" spans="1:17" x14ac:dyDescent="0.55000000000000004">
      <c r="B49" s="243" t="s">
        <v>100</v>
      </c>
      <c r="C49" s="244"/>
      <c r="D49" s="75" t="s">
        <v>400</v>
      </c>
      <c r="E49" s="75" t="s">
        <v>28</v>
      </c>
      <c r="F49" s="75" t="s">
        <v>28</v>
      </c>
      <c r="G49" s="168" t="s">
        <v>400</v>
      </c>
    </row>
    <row r="50" spans="1:17" x14ac:dyDescent="0.55000000000000004">
      <c r="B50" s="245" t="s">
        <v>370</v>
      </c>
      <c r="C50" s="246"/>
      <c r="D50" s="75" t="s">
        <v>28</v>
      </c>
      <c r="E50" s="75" t="s">
        <v>28</v>
      </c>
      <c r="F50" s="75" t="s">
        <v>28</v>
      </c>
      <c r="G50" s="168" t="s">
        <v>28</v>
      </c>
    </row>
    <row r="51" spans="1:17" ht="18.75" customHeight="1" x14ac:dyDescent="0.55000000000000004">
      <c r="B51" s="274" t="s">
        <v>43</v>
      </c>
      <c r="C51" s="274"/>
      <c r="D51" s="75" t="s">
        <v>28</v>
      </c>
      <c r="E51" s="75" t="s">
        <v>28</v>
      </c>
      <c r="F51" s="75" t="s">
        <v>28</v>
      </c>
      <c r="G51" s="168" t="s">
        <v>28</v>
      </c>
    </row>
    <row r="52" spans="1:17" ht="18.75" customHeight="1" x14ac:dyDescent="0.55000000000000004">
      <c r="B52" t="s">
        <v>556</v>
      </c>
    </row>
    <row r="53" spans="1:17" ht="18.75" customHeight="1" x14ac:dyDescent="0.55000000000000004"/>
    <row r="54" spans="1:17" ht="21.75" customHeight="1" x14ac:dyDescent="0.55000000000000004">
      <c r="A54" s="41" t="s">
        <v>326</v>
      </c>
      <c r="B54" s="270" t="s">
        <v>369</v>
      </c>
      <c r="C54" s="270"/>
      <c r="D54" s="271" t="s">
        <v>101</v>
      </c>
      <c r="E54" s="272"/>
      <c r="F54" s="272"/>
      <c r="G54" s="272"/>
      <c r="H54" s="272"/>
      <c r="I54" s="272"/>
      <c r="J54" s="272"/>
      <c r="K54" s="273"/>
      <c r="L54" s="270" t="s">
        <v>102</v>
      </c>
      <c r="M54" s="270"/>
      <c r="N54" s="270" t="s">
        <v>103</v>
      </c>
      <c r="O54" s="270"/>
      <c r="P54" s="293" t="s">
        <v>104</v>
      </c>
      <c r="Q54" s="293"/>
    </row>
    <row r="55" spans="1:17" x14ac:dyDescent="0.55000000000000004">
      <c r="B55" s="270"/>
      <c r="C55" s="270"/>
      <c r="D55" s="294" t="s">
        <v>69</v>
      </c>
      <c r="E55" s="295"/>
      <c r="F55" s="295"/>
      <c r="G55" s="295"/>
      <c r="H55" s="296"/>
      <c r="I55" s="293" t="s">
        <v>98</v>
      </c>
      <c r="J55" s="293" t="s">
        <v>105</v>
      </c>
      <c r="K55" s="293" t="s">
        <v>366</v>
      </c>
      <c r="L55" s="270"/>
      <c r="M55" s="270"/>
      <c r="N55" s="270"/>
      <c r="O55" s="278"/>
      <c r="P55" s="293"/>
      <c r="Q55" s="293"/>
    </row>
    <row r="56" spans="1:17" x14ac:dyDescent="0.55000000000000004">
      <c r="B56" s="270"/>
      <c r="C56" s="270"/>
      <c r="D56" s="47" t="s">
        <v>44</v>
      </c>
      <c r="E56" s="47" t="s">
        <v>106</v>
      </c>
      <c r="F56" s="32" t="s">
        <v>107</v>
      </c>
      <c r="G56" s="47" t="s">
        <v>90</v>
      </c>
      <c r="H56" s="48" t="s">
        <v>92</v>
      </c>
      <c r="I56" s="293"/>
      <c r="J56" s="293"/>
      <c r="K56" s="293"/>
      <c r="L56" s="66" t="s">
        <v>108</v>
      </c>
      <c r="M56" s="66" t="s">
        <v>109</v>
      </c>
      <c r="N56" s="66" t="s">
        <v>108</v>
      </c>
      <c r="O56" s="66" t="s">
        <v>109</v>
      </c>
      <c r="P56" s="47" t="s">
        <v>69</v>
      </c>
      <c r="Q56" s="47" t="s">
        <v>110</v>
      </c>
    </row>
    <row r="57" spans="1:17" ht="20.25" customHeight="1" x14ac:dyDescent="0.55000000000000004">
      <c r="B57" s="277"/>
      <c r="C57" s="277"/>
      <c r="D57" s="75" t="s">
        <v>28</v>
      </c>
      <c r="E57" s="75" t="s">
        <v>28</v>
      </c>
      <c r="F57" s="75" t="s">
        <v>28</v>
      </c>
      <c r="G57" s="75" t="s">
        <v>28</v>
      </c>
      <c r="H57" s="75" t="s">
        <v>28</v>
      </c>
      <c r="I57" s="75" t="s">
        <v>28</v>
      </c>
      <c r="J57" s="75" t="s">
        <v>28</v>
      </c>
      <c r="K57" s="75" t="s">
        <v>28</v>
      </c>
      <c r="L57" s="75" t="s">
        <v>28</v>
      </c>
      <c r="M57" s="75" t="s">
        <v>28</v>
      </c>
      <c r="N57" s="75" t="s">
        <v>28</v>
      </c>
      <c r="O57" s="75" t="s">
        <v>28</v>
      </c>
      <c r="P57" s="168" t="s">
        <v>28</v>
      </c>
      <c r="Q57" s="168" t="s">
        <v>28</v>
      </c>
    </row>
    <row r="58" spans="1:17" x14ac:dyDescent="0.55000000000000004">
      <c r="B58" t="s">
        <v>557</v>
      </c>
    </row>
    <row r="60" spans="1:17" x14ac:dyDescent="0.55000000000000004">
      <c r="A60" s="41" t="s">
        <v>327</v>
      </c>
      <c r="B60" s="270" t="s">
        <v>111</v>
      </c>
      <c r="C60" s="278"/>
      <c r="D60" s="279" t="s">
        <v>101</v>
      </c>
      <c r="E60" s="280"/>
      <c r="F60" s="280"/>
      <c r="G60" s="280"/>
      <c r="H60" s="280"/>
      <c r="I60" s="280"/>
      <c r="J60" s="280"/>
      <c r="K60" s="280"/>
      <c r="L60" s="281"/>
      <c r="M60" s="317" t="s">
        <v>112</v>
      </c>
      <c r="N60" s="270"/>
      <c r="O60" s="299" t="s">
        <v>104</v>
      </c>
      <c r="P60" s="299"/>
    </row>
    <row r="61" spans="1:17" x14ac:dyDescent="0.55000000000000004">
      <c r="B61" s="270"/>
      <c r="C61" s="278"/>
      <c r="D61" s="299" t="s">
        <v>69</v>
      </c>
      <c r="E61" s="299"/>
      <c r="F61" s="299"/>
      <c r="G61" s="299"/>
      <c r="H61" s="299"/>
      <c r="I61" s="299"/>
      <c r="J61" s="299" t="s">
        <v>367</v>
      </c>
      <c r="K61" s="299" t="s">
        <v>113</v>
      </c>
      <c r="L61" s="299" t="s">
        <v>114</v>
      </c>
      <c r="M61" s="317"/>
      <c r="N61" s="278"/>
      <c r="O61" s="299"/>
      <c r="P61" s="299"/>
    </row>
    <row r="62" spans="1:17" x14ac:dyDescent="0.55000000000000004">
      <c r="B62" s="270"/>
      <c r="C62" s="278"/>
      <c r="D62" s="31" t="s">
        <v>44</v>
      </c>
      <c r="E62" s="31" t="s">
        <v>106</v>
      </c>
      <c r="F62" s="32" t="s">
        <v>107</v>
      </c>
      <c r="G62" s="33" t="s">
        <v>90</v>
      </c>
      <c r="H62" s="28" t="s">
        <v>91</v>
      </c>
      <c r="I62" s="33" t="s">
        <v>92</v>
      </c>
      <c r="J62" s="299"/>
      <c r="K62" s="299"/>
      <c r="L62" s="299"/>
      <c r="M62" s="30" t="s">
        <v>108</v>
      </c>
      <c r="N62" s="66" t="s">
        <v>109</v>
      </c>
      <c r="O62" s="31" t="s">
        <v>69</v>
      </c>
      <c r="P62" s="31" t="s">
        <v>110</v>
      </c>
    </row>
    <row r="63" spans="1:17" x14ac:dyDescent="0.55000000000000004">
      <c r="B63" s="277" t="s">
        <v>115</v>
      </c>
      <c r="C63" s="277"/>
      <c r="D63" s="75" t="s">
        <v>28</v>
      </c>
      <c r="E63" s="75" t="s">
        <v>28</v>
      </c>
      <c r="F63" s="75" t="s">
        <v>28</v>
      </c>
      <c r="G63" s="75" t="s">
        <v>28</v>
      </c>
      <c r="H63" s="75" t="s">
        <v>28</v>
      </c>
      <c r="I63" s="75" t="s">
        <v>28</v>
      </c>
      <c r="J63" s="75" t="s">
        <v>28</v>
      </c>
      <c r="K63" s="75" t="s">
        <v>28</v>
      </c>
      <c r="L63" s="75" t="s">
        <v>28</v>
      </c>
      <c r="M63" s="75" t="s">
        <v>28</v>
      </c>
      <c r="N63" s="75" t="s">
        <v>28</v>
      </c>
      <c r="O63" s="168" t="s">
        <v>28</v>
      </c>
      <c r="P63" s="168" t="s">
        <v>28</v>
      </c>
    </row>
    <row r="64" spans="1:17" x14ac:dyDescent="0.55000000000000004">
      <c r="B64" s="291" t="s">
        <v>116</v>
      </c>
      <c r="C64" s="292"/>
      <c r="D64" s="75" t="s">
        <v>28</v>
      </c>
      <c r="E64" s="75" t="s">
        <v>28</v>
      </c>
      <c r="F64" s="75" t="s">
        <v>28</v>
      </c>
      <c r="G64" s="75" t="s">
        <v>28</v>
      </c>
      <c r="H64" s="75" t="s">
        <v>28</v>
      </c>
      <c r="I64" s="75" t="s">
        <v>28</v>
      </c>
      <c r="J64" s="75" t="s">
        <v>28</v>
      </c>
      <c r="K64" s="75" t="s">
        <v>28</v>
      </c>
      <c r="L64" s="75" t="s">
        <v>28</v>
      </c>
      <c r="M64" s="75" t="s">
        <v>28</v>
      </c>
      <c r="N64" s="75" t="s">
        <v>28</v>
      </c>
      <c r="O64" s="168" t="s">
        <v>28</v>
      </c>
      <c r="P64" s="168" t="s">
        <v>28</v>
      </c>
    </row>
    <row r="65" spans="1:20" x14ac:dyDescent="0.55000000000000004">
      <c r="B65" s="271" t="s">
        <v>43</v>
      </c>
      <c r="C65" s="273"/>
      <c r="D65" s="75" t="s">
        <v>28</v>
      </c>
      <c r="E65" s="75" t="s">
        <v>28</v>
      </c>
      <c r="F65" s="75" t="s">
        <v>28</v>
      </c>
      <c r="G65" s="75" t="s">
        <v>28</v>
      </c>
      <c r="H65" s="75" t="s">
        <v>28</v>
      </c>
      <c r="I65" s="75" t="s">
        <v>28</v>
      </c>
      <c r="J65" s="75" t="s">
        <v>28</v>
      </c>
      <c r="K65" s="75" t="s">
        <v>28</v>
      </c>
      <c r="L65" s="75" t="s">
        <v>28</v>
      </c>
      <c r="M65" s="75" t="s">
        <v>28</v>
      </c>
      <c r="N65" s="75" t="s">
        <v>28</v>
      </c>
      <c r="O65" s="168" t="s">
        <v>28</v>
      </c>
      <c r="P65" s="168" t="s">
        <v>28</v>
      </c>
    </row>
    <row r="66" spans="1:20" x14ac:dyDescent="0.55000000000000004">
      <c r="B66" t="s">
        <v>558</v>
      </c>
    </row>
    <row r="68" spans="1:20" x14ac:dyDescent="0.55000000000000004">
      <c r="A68" s="41" t="s">
        <v>328</v>
      </c>
      <c r="B68" s="274" t="s">
        <v>117</v>
      </c>
      <c r="C68" s="274"/>
      <c r="D68" s="275" t="s">
        <v>118</v>
      </c>
      <c r="E68" s="275"/>
      <c r="F68" s="275"/>
      <c r="G68" s="276" t="s">
        <v>119</v>
      </c>
      <c r="H68" s="276"/>
      <c r="I68" s="275" t="s">
        <v>120</v>
      </c>
      <c r="J68" s="275"/>
      <c r="K68" s="275"/>
      <c r="L68" s="275" t="s">
        <v>121</v>
      </c>
      <c r="M68" s="275"/>
      <c r="N68" s="313" t="s">
        <v>122</v>
      </c>
      <c r="O68" s="313"/>
      <c r="P68" s="313"/>
      <c r="Q68" s="313"/>
      <c r="R68" s="313"/>
      <c r="S68" s="275" t="s">
        <v>123</v>
      </c>
      <c r="T68" s="289" t="s">
        <v>374</v>
      </c>
    </row>
    <row r="69" spans="1:20" ht="36" x14ac:dyDescent="0.55000000000000004">
      <c r="B69" s="275" t="s">
        <v>124</v>
      </c>
      <c r="C69" s="275"/>
      <c r="D69" s="34" t="s">
        <v>125</v>
      </c>
      <c r="E69" s="35" t="s">
        <v>126</v>
      </c>
      <c r="F69" s="34" t="s">
        <v>127</v>
      </c>
      <c r="G69" s="34" t="s">
        <v>128</v>
      </c>
      <c r="H69" s="34" t="s">
        <v>129</v>
      </c>
      <c r="I69" s="36" t="s">
        <v>130</v>
      </c>
      <c r="J69" s="36" t="s">
        <v>131</v>
      </c>
      <c r="K69" s="34" t="s">
        <v>132</v>
      </c>
      <c r="L69" s="34" t="s">
        <v>133</v>
      </c>
      <c r="M69" s="34" t="s">
        <v>134</v>
      </c>
      <c r="N69" s="36" t="s">
        <v>135</v>
      </c>
      <c r="O69" s="36" t="s">
        <v>136</v>
      </c>
      <c r="P69" s="36" t="s">
        <v>368</v>
      </c>
      <c r="Q69" s="36" t="s">
        <v>137</v>
      </c>
      <c r="R69" s="36" t="s">
        <v>138</v>
      </c>
      <c r="S69" s="275"/>
      <c r="T69" s="290"/>
    </row>
    <row r="70" spans="1:20" x14ac:dyDescent="0.55000000000000004">
      <c r="B70" s="276" t="s">
        <v>139</v>
      </c>
      <c r="C70" s="276"/>
      <c r="D70" s="75" t="s">
        <v>400</v>
      </c>
      <c r="E70" s="75" t="s">
        <v>400</v>
      </c>
      <c r="F70" s="75" t="s">
        <v>400</v>
      </c>
      <c r="G70" s="75" t="s">
        <v>400</v>
      </c>
      <c r="H70" s="75" t="s">
        <v>400</v>
      </c>
      <c r="I70" s="75" t="s">
        <v>400</v>
      </c>
      <c r="J70" s="75" t="s">
        <v>400</v>
      </c>
      <c r="K70" s="75" t="s">
        <v>400</v>
      </c>
      <c r="L70" s="75" t="s">
        <v>400</v>
      </c>
      <c r="M70" s="75" t="s">
        <v>400</v>
      </c>
      <c r="N70" s="75" t="s">
        <v>400</v>
      </c>
      <c r="O70" s="75" t="s">
        <v>400</v>
      </c>
      <c r="P70" s="75" t="s">
        <v>400</v>
      </c>
      <c r="Q70" s="75" t="s">
        <v>400</v>
      </c>
      <c r="R70" s="75" t="s">
        <v>400</v>
      </c>
      <c r="S70" s="75" t="s">
        <v>400</v>
      </c>
      <c r="T70" s="75" t="s">
        <v>400</v>
      </c>
    </row>
    <row r="71" spans="1:20" ht="38.15" customHeight="1" x14ac:dyDescent="0.55000000000000004">
      <c r="B71" s="286" t="s">
        <v>554</v>
      </c>
      <c r="C71" s="286"/>
      <c r="D71" s="286"/>
      <c r="E71" s="286"/>
      <c r="F71" s="286"/>
      <c r="G71" s="286"/>
      <c r="H71" s="286"/>
      <c r="I71" s="286"/>
      <c r="J71" s="286"/>
      <c r="K71" s="286"/>
      <c r="L71" s="286"/>
      <c r="M71" s="286"/>
      <c r="N71" s="286"/>
      <c r="O71" s="286"/>
      <c r="P71" s="286"/>
      <c r="Q71" s="286"/>
      <c r="R71" s="286"/>
      <c r="S71" s="286"/>
      <c r="T71" s="286"/>
    </row>
    <row r="72" spans="1:20" ht="18" customHeight="1" x14ac:dyDescent="0.55000000000000004"/>
    <row r="73" spans="1:20" ht="43.5" customHeight="1" x14ac:dyDescent="0.55000000000000004">
      <c r="A73" s="41" t="s">
        <v>329</v>
      </c>
      <c r="B73" s="282" t="s">
        <v>140</v>
      </c>
      <c r="C73" s="282"/>
      <c r="D73" s="282" t="s">
        <v>141</v>
      </c>
      <c r="E73" s="282"/>
      <c r="F73" s="287" t="s">
        <v>567</v>
      </c>
      <c r="G73" s="287"/>
    </row>
    <row r="74" spans="1:20" ht="29.75" customHeight="1" x14ac:dyDescent="0.55000000000000004">
      <c r="B74" s="284" t="s">
        <v>371</v>
      </c>
      <c r="C74" s="285"/>
      <c r="D74" s="283" t="s">
        <v>142</v>
      </c>
      <c r="E74" s="283"/>
      <c r="F74" s="288" t="s">
        <v>449</v>
      </c>
      <c r="G74" s="288"/>
    </row>
    <row r="75" spans="1:20" x14ac:dyDescent="0.55000000000000004">
      <c r="B75" s="282" t="s">
        <v>143</v>
      </c>
      <c r="C75" s="282"/>
      <c r="D75" s="283" t="s">
        <v>144</v>
      </c>
      <c r="E75" s="283"/>
      <c r="F75" s="288" t="s">
        <v>449</v>
      </c>
      <c r="G75" s="288"/>
    </row>
    <row r="76" spans="1:20" x14ac:dyDescent="0.55000000000000004">
      <c r="B76" s="282" t="s">
        <v>145</v>
      </c>
      <c r="C76" s="282"/>
      <c r="D76" s="283" t="s">
        <v>413</v>
      </c>
      <c r="E76" s="283"/>
      <c r="F76" s="288">
        <f>4000*F88/1000</f>
        <v>1.8879999999999999E-3</v>
      </c>
      <c r="G76" s="288"/>
    </row>
    <row r="77" spans="1:20" x14ac:dyDescent="0.55000000000000004">
      <c r="B77" s="43"/>
      <c r="C77" s="11"/>
      <c r="D77" s="11"/>
      <c r="E77" s="11"/>
      <c r="F77" s="11"/>
      <c r="G77" s="11"/>
      <c r="H77" s="11"/>
      <c r="I77" s="11"/>
      <c r="J77" s="11"/>
      <c r="K77" s="11"/>
      <c r="L77" s="11"/>
      <c r="M77" s="11"/>
      <c r="N77" s="11"/>
      <c r="O77" s="11"/>
      <c r="P77" s="11"/>
      <c r="Q77" s="11"/>
      <c r="R77" s="11"/>
    </row>
    <row r="78" spans="1:20" x14ac:dyDescent="0.55000000000000004">
      <c r="B78" s="43"/>
      <c r="C78" s="11"/>
      <c r="D78" s="11"/>
      <c r="E78" s="11"/>
      <c r="F78" s="11"/>
      <c r="G78" s="11"/>
      <c r="H78" s="11"/>
      <c r="I78" s="11"/>
      <c r="J78" s="11"/>
      <c r="K78" s="11"/>
      <c r="L78" s="11"/>
      <c r="M78" s="11"/>
      <c r="N78" s="11"/>
      <c r="O78" s="11"/>
      <c r="P78" s="11"/>
      <c r="Q78" s="11"/>
      <c r="R78" s="11"/>
    </row>
    <row r="79" spans="1:20" x14ac:dyDescent="0.55000000000000004">
      <c r="A79" s="1" t="s">
        <v>574</v>
      </c>
      <c r="B79" s="43"/>
      <c r="C79" s="11"/>
      <c r="D79" s="11"/>
      <c r="E79" s="11"/>
      <c r="F79" s="11"/>
      <c r="G79" s="11"/>
      <c r="H79" s="11"/>
      <c r="I79" s="11"/>
      <c r="J79" s="11"/>
      <c r="K79" s="11"/>
      <c r="L79" s="11"/>
      <c r="M79" s="11"/>
      <c r="N79" s="11"/>
      <c r="O79" s="11"/>
      <c r="P79" s="11"/>
      <c r="Q79" s="11"/>
      <c r="R79" s="11"/>
    </row>
    <row r="80" spans="1:20" x14ac:dyDescent="0.55000000000000004">
      <c r="B80" s="11" t="s">
        <v>559</v>
      </c>
    </row>
    <row r="81" spans="1:19" x14ac:dyDescent="0.55000000000000004">
      <c r="B81" s="23" t="s">
        <v>577</v>
      </c>
      <c r="M81" s="16"/>
    </row>
    <row r="82" spans="1:19" ht="18.5" thickBot="1" x14ac:dyDescent="0.6">
      <c r="B82" s="198" t="s">
        <v>576</v>
      </c>
      <c r="M82" s="16" t="s">
        <v>375</v>
      </c>
    </row>
    <row r="83" spans="1:19" ht="19.5" customHeight="1" x14ac:dyDescent="0.55000000000000004">
      <c r="A83" s="41" t="s">
        <v>330</v>
      </c>
      <c r="B83" s="231" t="s">
        <v>69</v>
      </c>
      <c r="C83" s="231"/>
      <c r="D83" s="231"/>
      <c r="E83" s="231"/>
      <c r="F83" s="231"/>
      <c r="G83" s="231"/>
      <c r="H83" s="231"/>
      <c r="I83" s="231"/>
      <c r="J83" s="231"/>
      <c r="K83" s="318" t="s">
        <v>70</v>
      </c>
      <c r="L83" s="319" t="s">
        <v>372</v>
      </c>
      <c r="M83" s="329" t="s">
        <v>353</v>
      </c>
    </row>
    <row r="84" spans="1:19" ht="20.25" customHeight="1" x14ac:dyDescent="0.55000000000000004">
      <c r="B84" s="4" t="s">
        <v>71</v>
      </c>
      <c r="C84" s="46" t="s">
        <v>72</v>
      </c>
      <c r="D84" s="4" t="s">
        <v>73</v>
      </c>
      <c r="E84" s="4" t="s">
        <v>54</v>
      </c>
      <c r="F84" s="4" t="s">
        <v>55</v>
      </c>
      <c r="G84" s="4" t="s">
        <v>56</v>
      </c>
      <c r="H84" s="4" t="s">
        <v>74</v>
      </c>
      <c r="I84" s="4" t="s">
        <v>49</v>
      </c>
      <c r="J84" s="4" t="s">
        <v>50</v>
      </c>
      <c r="K84" s="235"/>
      <c r="L84" s="320"/>
      <c r="M84" s="330"/>
    </row>
    <row r="85" spans="1:19" ht="18.5" thickBot="1" x14ac:dyDescent="0.6">
      <c r="B85" s="199">
        <f>0.0247*3.6667</f>
        <v>9.056749E-2</v>
      </c>
      <c r="C85" s="200">
        <v>0.10780000000000001</v>
      </c>
      <c r="D85" s="199">
        <f>0.0183*3.6667</f>
        <v>6.7100610000000005E-2</v>
      </c>
      <c r="E85" s="199">
        <f>0.0185*3.667</f>
        <v>6.7839499999999997E-2</v>
      </c>
      <c r="F85" s="199">
        <f>0.0187*3.6667</f>
        <v>6.8567290000000003E-2</v>
      </c>
      <c r="G85" s="199">
        <f>0.0189*3.667</f>
        <v>6.9306300000000001E-2</v>
      </c>
      <c r="H85" s="199">
        <f>0.0161*3.667</f>
        <v>5.9038699999999993E-2</v>
      </c>
      <c r="I85" s="199">
        <f>0.0135*3.667</f>
        <v>4.95045E-2</v>
      </c>
      <c r="J85" s="199">
        <f>0.0136*3.667</f>
        <v>4.9871199999999997E-2</v>
      </c>
      <c r="K85" s="202">
        <v>0</v>
      </c>
      <c r="L85" s="197">
        <f>F89</f>
        <v>0.13111111111111112</v>
      </c>
      <c r="M85" s="206">
        <v>3.5299999999999998E-2</v>
      </c>
    </row>
    <row r="86" spans="1:19" x14ac:dyDescent="0.55000000000000004">
      <c r="B86" s="205" t="s">
        <v>579</v>
      </c>
      <c r="E86" s="17"/>
      <c r="F86" s="17"/>
      <c r="G86" s="17"/>
      <c r="H86" s="17"/>
      <c r="I86" s="17"/>
      <c r="J86" s="18"/>
      <c r="K86" s="19"/>
      <c r="L86" s="19"/>
    </row>
    <row r="87" spans="1:19" ht="18.75" customHeight="1" x14ac:dyDescent="0.55000000000000004">
      <c r="A87" s="171"/>
      <c r="B87" s="38"/>
      <c r="C87" s="39" t="s">
        <v>75</v>
      </c>
      <c r="D87" s="39" t="s">
        <v>76</v>
      </c>
      <c r="E87" s="39" t="s">
        <v>77</v>
      </c>
      <c r="F87" s="39" t="s">
        <v>78</v>
      </c>
      <c r="G87" s="39" t="s">
        <v>79</v>
      </c>
      <c r="H87" s="39" t="s">
        <v>80</v>
      </c>
      <c r="I87" s="39" t="s">
        <v>81</v>
      </c>
      <c r="J87" s="39" t="s">
        <v>82</v>
      </c>
      <c r="K87" s="40" t="s">
        <v>83</v>
      </c>
      <c r="L87" s="40" t="s">
        <v>84</v>
      </c>
    </row>
    <row r="88" spans="1:19" x14ac:dyDescent="0.55000000000000004">
      <c r="A88" s="172"/>
      <c r="B88" s="186" t="s">
        <v>560</v>
      </c>
      <c r="C88" s="204">
        <v>6.78E-4</v>
      </c>
      <c r="D88" s="204">
        <v>5.2300000000000003E-4</v>
      </c>
      <c r="E88" s="204">
        <v>4.6200000000000001E-4</v>
      </c>
      <c r="F88" s="204">
        <v>4.7199999999999998E-4</v>
      </c>
      <c r="G88" s="204">
        <v>5.7399999999999997E-4</v>
      </c>
      <c r="H88" s="204">
        <v>4.1800000000000002E-4</v>
      </c>
      <c r="I88" s="204">
        <v>6.7699999999999998E-4</v>
      </c>
      <c r="J88" s="204">
        <v>5.3499999999999999E-4</v>
      </c>
      <c r="K88" s="204">
        <v>4.6299999999999998E-4</v>
      </c>
      <c r="L88" s="204">
        <v>7.7200000000000001E-4</v>
      </c>
    </row>
    <row r="89" spans="1:19" x14ac:dyDescent="0.55000000000000004">
      <c r="A89" s="172"/>
      <c r="B89" s="186" t="s">
        <v>561</v>
      </c>
      <c r="C89" s="164">
        <f t="shared" ref="C89:L89" si="2">(C88/3.6)*1000</f>
        <v>0.18833333333333332</v>
      </c>
      <c r="D89" s="164">
        <f t="shared" si="2"/>
        <v>0.14527777777777778</v>
      </c>
      <c r="E89" s="164">
        <f t="shared" si="2"/>
        <v>0.12833333333333333</v>
      </c>
      <c r="F89" s="164">
        <f t="shared" si="2"/>
        <v>0.13111111111111112</v>
      </c>
      <c r="G89" s="164">
        <f t="shared" si="2"/>
        <v>0.15944444444444442</v>
      </c>
      <c r="H89" s="164">
        <f t="shared" si="2"/>
        <v>0.11611111111111111</v>
      </c>
      <c r="I89" s="164">
        <f t="shared" si="2"/>
        <v>0.18805555555555553</v>
      </c>
      <c r="J89" s="164">
        <f t="shared" si="2"/>
        <v>0.14861111111111111</v>
      </c>
      <c r="K89" s="164">
        <f t="shared" si="2"/>
        <v>0.12861111111111112</v>
      </c>
      <c r="L89" s="164">
        <f t="shared" si="2"/>
        <v>0.21444444444444444</v>
      </c>
    </row>
    <row r="90" spans="1:19" x14ac:dyDescent="0.55000000000000004">
      <c r="B90" s="1"/>
    </row>
    <row r="91" spans="1:19" ht="18.75" customHeight="1" x14ac:dyDescent="0.55000000000000004">
      <c r="A91" s="1" t="s">
        <v>575</v>
      </c>
    </row>
    <row r="92" spans="1:19" ht="137.75" customHeight="1" x14ac:dyDescent="0.55000000000000004">
      <c r="B92" s="219" t="s">
        <v>580</v>
      </c>
      <c r="C92" s="219"/>
      <c r="D92" s="219"/>
      <c r="E92" s="219"/>
      <c r="F92" s="219"/>
      <c r="G92" s="219"/>
      <c r="H92" s="219"/>
      <c r="I92" s="219"/>
      <c r="J92" s="219"/>
      <c r="K92" s="219"/>
      <c r="L92" s="219"/>
      <c r="M92" s="219"/>
      <c r="N92" s="219"/>
      <c r="O92" s="219"/>
      <c r="P92" s="219"/>
      <c r="Q92" s="219"/>
      <c r="R92" s="219"/>
      <c r="S92" s="219"/>
    </row>
    <row r="93" spans="1:19" ht="20.149999999999999" customHeight="1" thickBot="1" x14ac:dyDescent="0.6">
      <c r="B93" s="1"/>
      <c r="O93" s="249" t="s">
        <v>611</v>
      </c>
      <c r="P93" s="249"/>
    </row>
    <row r="94" spans="1:19" ht="18.5" thickBot="1" x14ac:dyDescent="0.6">
      <c r="A94" s="41" t="s">
        <v>334</v>
      </c>
      <c r="B94" s="300" t="s">
        <v>383</v>
      </c>
      <c r="C94" s="301"/>
      <c r="D94" s="301"/>
      <c r="E94" s="301"/>
      <c r="F94" s="301"/>
      <c r="G94" s="301"/>
      <c r="H94" s="301"/>
      <c r="I94" s="301"/>
      <c r="J94" s="301"/>
      <c r="K94" s="301"/>
      <c r="L94" s="301"/>
      <c r="M94" s="301"/>
      <c r="N94" s="301"/>
      <c r="O94" s="301"/>
      <c r="P94" s="302"/>
    </row>
    <row r="95" spans="1:19" x14ac:dyDescent="0.55000000000000004">
      <c r="B95" s="303"/>
      <c r="C95" s="266"/>
      <c r="D95" s="304" t="s">
        <v>69</v>
      </c>
      <c r="E95" s="265"/>
      <c r="F95" s="265"/>
      <c r="G95" s="265"/>
      <c r="H95" s="265"/>
      <c r="I95" s="265"/>
      <c r="J95" s="265"/>
      <c r="K95" s="265"/>
      <c r="L95" s="266"/>
      <c r="M95" s="305" t="s">
        <v>85</v>
      </c>
      <c r="N95" s="305" t="s">
        <v>86</v>
      </c>
      <c r="O95" s="305" t="s">
        <v>87</v>
      </c>
      <c r="P95" s="314" t="s">
        <v>88</v>
      </c>
    </row>
    <row r="96" spans="1:19" x14ac:dyDescent="0.55000000000000004">
      <c r="B96" s="303"/>
      <c r="C96" s="266"/>
      <c r="D96" s="299" t="s">
        <v>89</v>
      </c>
      <c r="E96" s="231" t="s">
        <v>45</v>
      </c>
      <c r="F96" s="220" t="s">
        <v>46</v>
      </c>
      <c r="G96" s="221"/>
      <c r="H96" s="222"/>
      <c r="I96" s="4" t="s">
        <v>47</v>
      </c>
      <c r="J96" s="299" t="s">
        <v>90</v>
      </c>
      <c r="K96" s="275" t="s">
        <v>91</v>
      </c>
      <c r="L96" s="299" t="s">
        <v>92</v>
      </c>
      <c r="M96" s="306"/>
      <c r="N96" s="299"/>
      <c r="O96" s="299"/>
      <c r="P96" s="315"/>
    </row>
    <row r="97" spans="2:17" ht="19.5" customHeight="1" x14ac:dyDescent="0.55000000000000004">
      <c r="B97" s="267"/>
      <c r="C97" s="237"/>
      <c r="D97" s="299"/>
      <c r="E97" s="231"/>
      <c r="F97" s="4" t="s">
        <v>53</v>
      </c>
      <c r="G97" s="4" t="s">
        <v>54</v>
      </c>
      <c r="H97" s="4" t="s">
        <v>55</v>
      </c>
      <c r="I97" s="4" t="s">
        <v>56</v>
      </c>
      <c r="J97" s="299"/>
      <c r="K97" s="275"/>
      <c r="L97" s="299"/>
      <c r="M97" s="306"/>
      <c r="N97" s="299"/>
      <c r="O97" s="299"/>
      <c r="P97" s="316"/>
    </row>
    <row r="98" spans="2:17" x14ac:dyDescent="0.55000000000000004">
      <c r="B98" s="247" t="s">
        <v>57</v>
      </c>
      <c r="C98" s="28" t="s">
        <v>58</v>
      </c>
      <c r="D98" s="168" t="s">
        <v>28</v>
      </c>
      <c r="E98" s="168" t="s">
        <v>28</v>
      </c>
      <c r="F98" s="168" t="s">
        <v>28</v>
      </c>
      <c r="G98" s="168" t="s">
        <v>28</v>
      </c>
      <c r="H98" s="168" t="s">
        <v>28</v>
      </c>
      <c r="I98" s="168" t="s">
        <v>28</v>
      </c>
      <c r="J98" s="168" t="s">
        <v>28</v>
      </c>
      <c r="K98" s="168" t="s">
        <v>28</v>
      </c>
      <c r="L98" s="168" t="s">
        <v>28</v>
      </c>
      <c r="M98" s="168" t="s">
        <v>28</v>
      </c>
      <c r="N98" s="168" t="s">
        <v>28</v>
      </c>
      <c r="O98" s="168" t="s">
        <v>28</v>
      </c>
      <c r="P98" s="76">
        <v>1650573</v>
      </c>
    </row>
    <row r="99" spans="2:17" x14ac:dyDescent="0.55000000000000004">
      <c r="B99" s="323"/>
      <c r="C99" s="28" t="s">
        <v>59</v>
      </c>
      <c r="D99" s="168" t="s">
        <v>28</v>
      </c>
      <c r="E99" s="168">
        <f t="shared" ref="E99:E100" si="3">E33*$C$85</f>
        <v>0.21560000000000001</v>
      </c>
      <c r="F99" s="168">
        <f t="shared" ref="F99" si="4">F33*$D$85</f>
        <v>5508.4903767300002</v>
      </c>
      <c r="G99" s="168">
        <f t="shared" ref="G99:G102" si="5">G33*$E$85</f>
        <v>4775.8329604999999</v>
      </c>
      <c r="H99" s="168">
        <f t="shared" ref="H99:H101" si="6">H33*$F$85</f>
        <v>7495.7761428000003</v>
      </c>
      <c r="I99" s="168">
        <f t="shared" ref="I99:I101" si="7">I33*$G$85</f>
        <v>26088.970508999999</v>
      </c>
      <c r="J99" s="168">
        <f t="shared" ref="J99:J102" si="8">J33*$H$85</f>
        <v>62.935254199999989</v>
      </c>
      <c r="K99" s="168" t="s">
        <v>28</v>
      </c>
      <c r="L99" s="168">
        <f t="shared" ref="L99:L102" si="9">L33*$J$85</f>
        <v>11.719731999999999</v>
      </c>
      <c r="M99" s="168" t="s">
        <v>28</v>
      </c>
      <c r="N99" s="168" t="s">
        <v>28</v>
      </c>
      <c r="O99" s="168" t="s">
        <v>28</v>
      </c>
      <c r="P99" s="76">
        <v>47253</v>
      </c>
    </row>
    <row r="100" spans="2:17" x14ac:dyDescent="0.55000000000000004">
      <c r="B100" s="323"/>
      <c r="C100" s="27" t="s">
        <v>60</v>
      </c>
      <c r="D100" s="168">
        <f>D34*$B$85</f>
        <v>1.1773773700000001</v>
      </c>
      <c r="E100" s="168">
        <f t="shared" si="3"/>
        <v>1.4014000000000002</v>
      </c>
      <c r="F100" s="168" t="s">
        <v>28</v>
      </c>
      <c r="G100" s="168">
        <f t="shared" si="5"/>
        <v>1860.0912504999999</v>
      </c>
      <c r="H100" s="168">
        <f t="shared" si="6"/>
        <v>15588.430545050001</v>
      </c>
      <c r="I100" s="168">
        <f t="shared" si="7"/>
        <v>818.23017779999998</v>
      </c>
      <c r="J100" s="168">
        <f t="shared" si="8"/>
        <v>85.488037599999984</v>
      </c>
      <c r="K100" s="168">
        <f t="shared" ref="K100" si="10">K34*$I$85</f>
        <v>1338.6511845</v>
      </c>
      <c r="L100" s="168">
        <f t="shared" si="9"/>
        <v>489.18660079999995</v>
      </c>
      <c r="M100" s="168" t="s">
        <v>28</v>
      </c>
      <c r="N100" s="168" t="s">
        <v>28</v>
      </c>
      <c r="O100" s="168" t="s">
        <v>28</v>
      </c>
      <c r="P100" s="76">
        <v>62193</v>
      </c>
    </row>
    <row r="101" spans="2:17" x14ac:dyDescent="0.55000000000000004">
      <c r="B101" s="324" t="s">
        <v>61</v>
      </c>
      <c r="C101" s="275"/>
      <c r="D101" s="168" t="s">
        <v>28</v>
      </c>
      <c r="E101" s="168" t="s">
        <v>28</v>
      </c>
      <c r="F101" s="168" t="s">
        <v>28</v>
      </c>
      <c r="G101" s="168">
        <f t="shared" si="5"/>
        <v>11129.9518885</v>
      </c>
      <c r="H101" s="168">
        <f t="shared" si="6"/>
        <v>1.09707664</v>
      </c>
      <c r="I101" s="168">
        <f t="shared" si="7"/>
        <v>27633.045566699999</v>
      </c>
      <c r="J101" s="168">
        <f t="shared" si="8"/>
        <v>5086.1840049999992</v>
      </c>
      <c r="K101" s="168" t="s">
        <v>28</v>
      </c>
      <c r="L101" s="168">
        <f t="shared" si="9"/>
        <v>59164.149536799996</v>
      </c>
      <c r="M101" s="168" t="s">
        <v>28</v>
      </c>
      <c r="N101" s="168">
        <f t="shared" ref="N101:N102" si="11">N35*$L$85</f>
        <v>299379.37333333335</v>
      </c>
      <c r="O101" s="168" t="s">
        <v>28</v>
      </c>
      <c r="P101" s="76">
        <v>406976</v>
      </c>
    </row>
    <row r="102" spans="2:17" x14ac:dyDescent="0.55000000000000004">
      <c r="B102" s="324" t="s">
        <v>62</v>
      </c>
      <c r="C102" s="275"/>
      <c r="D102" s="168" t="s">
        <v>28</v>
      </c>
      <c r="E102" s="168" t="s">
        <v>28</v>
      </c>
      <c r="F102" s="168" t="s">
        <v>28</v>
      </c>
      <c r="G102" s="168">
        <f t="shared" si="5"/>
        <v>40626.227290999996</v>
      </c>
      <c r="H102" s="168" t="s">
        <v>28</v>
      </c>
      <c r="I102" s="168" t="s">
        <v>28</v>
      </c>
      <c r="J102" s="168">
        <f t="shared" si="8"/>
        <v>35621.708109399995</v>
      </c>
      <c r="K102" s="168" t="s">
        <v>28</v>
      </c>
      <c r="L102" s="168">
        <f t="shared" si="9"/>
        <v>67469.000988</v>
      </c>
      <c r="M102" s="168" t="s">
        <v>28</v>
      </c>
      <c r="N102" s="168">
        <f t="shared" si="11"/>
        <v>340133.29555555561</v>
      </c>
      <c r="O102" s="168" t="s">
        <v>28</v>
      </c>
      <c r="P102" s="76">
        <v>489196</v>
      </c>
      <c r="Q102" s="166">
        <f>SUM(P98:P102)</f>
        <v>2656191</v>
      </c>
    </row>
    <row r="103" spans="2:17" ht="15.75" customHeight="1" x14ac:dyDescent="0.55000000000000004">
      <c r="B103" s="262" t="s">
        <v>63</v>
      </c>
      <c r="C103" s="28" t="s">
        <v>64</v>
      </c>
      <c r="D103" s="168" t="s">
        <v>28</v>
      </c>
      <c r="E103" s="168" t="s">
        <v>28</v>
      </c>
      <c r="F103" s="168" t="s">
        <v>28</v>
      </c>
      <c r="G103" s="168" t="s">
        <v>28</v>
      </c>
      <c r="H103" s="168" t="s">
        <v>28</v>
      </c>
      <c r="I103" s="168" t="s">
        <v>28</v>
      </c>
      <c r="J103" s="168" t="s">
        <v>28</v>
      </c>
      <c r="K103" s="168" t="s">
        <v>28</v>
      </c>
      <c r="L103" s="168" t="s">
        <v>28</v>
      </c>
      <c r="M103" s="168" t="s">
        <v>28</v>
      </c>
      <c r="N103" s="168" t="s">
        <v>28</v>
      </c>
      <c r="O103" s="168" t="s">
        <v>28</v>
      </c>
      <c r="P103" s="76">
        <v>396356</v>
      </c>
    </row>
    <row r="104" spans="2:17" x14ac:dyDescent="0.55000000000000004">
      <c r="B104" s="262"/>
      <c r="C104" s="28" t="s">
        <v>93</v>
      </c>
      <c r="D104" s="168" t="s">
        <v>28</v>
      </c>
      <c r="E104" s="168" t="s">
        <v>28</v>
      </c>
      <c r="F104" s="168" t="s">
        <v>28</v>
      </c>
      <c r="G104" s="168" t="s">
        <v>28</v>
      </c>
      <c r="H104" s="168" t="s">
        <v>28</v>
      </c>
      <c r="I104" s="168" t="s">
        <v>28</v>
      </c>
      <c r="J104" s="168" t="s">
        <v>28</v>
      </c>
      <c r="K104" s="168" t="s">
        <v>28</v>
      </c>
      <c r="L104" s="168" t="s">
        <v>28</v>
      </c>
      <c r="M104" s="168" t="s">
        <v>28</v>
      </c>
      <c r="N104" s="168">
        <f>N38*$L$85</f>
        <v>15978.380000000001</v>
      </c>
      <c r="O104" s="168" t="s">
        <v>28</v>
      </c>
      <c r="P104" s="76">
        <v>16114</v>
      </c>
    </row>
    <row r="105" spans="2:17" x14ac:dyDescent="0.55000000000000004">
      <c r="B105" s="262"/>
      <c r="C105" s="28" t="s">
        <v>94</v>
      </c>
      <c r="D105" s="168" t="s">
        <v>28</v>
      </c>
      <c r="E105" s="168" t="s">
        <v>28</v>
      </c>
      <c r="F105" s="168" t="s">
        <v>28</v>
      </c>
      <c r="G105" s="168" t="s">
        <v>28</v>
      </c>
      <c r="H105" s="168" t="s">
        <v>28</v>
      </c>
      <c r="I105" s="168" t="s">
        <v>28</v>
      </c>
      <c r="J105" s="168" t="s">
        <v>28</v>
      </c>
      <c r="K105" s="168" t="s">
        <v>28</v>
      </c>
      <c r="L105" s="168" t="s">
        <v>28</v>
      </c>
      <c r="M105" s="168" t="s">
        <v>28</v>
      </c>
      <c r="N105" s="168" t="s">
        <v>28</v>
      </c>
      <c r="O105" s="168" t="s">
        <v>28</v>
      </c>
      <c r="P105" s="76" t="s">
        <v>28</v>
      </c>
    </row>
    <row r="106" spans="2:17" x14ac:dyDescent="0.55000000000000004">
      <c r="B106" s="262"/>
      <c r="C106" s="28" t="s">
        <v>95</v>
      </c>
      <c r="D106" s="168" t="s">
        <v>28</v>
      </c>
      <c r="E106" s="168" t="s">
        <v>28</v>
      </c>
      <c r="F106" s="168" t="s">
        <v>28</v>
      </c>
      <c r="G106" s="168" t="s">
        <v>28</v>
      </c>
      <c r="H106" s="168" t="s">
        <v>28</v>
      </c>
      <c r="I106" s="168" t="s">
        <v>28</v>
      </c>
      <c r="J106" s="168" t="s">
        <v>28</v>
      </c>
      <c r="K106" s="168" t="s">
        <v>28</v>
      </c>
      <c r="L106" s="168" t="s">
        <v>28</v>
      </c>
      <c r="M106" s="168" t="s">
        <v>28</v>
      </c>
      <c r="N106" s="168" t="s">
        <v>28</v>
      </c>
      <c r="O106" s="168" t="s">
        <v>28</v>
      </c>
      <c r="P106" s="76" t="s">
        <v>28</v>
      </c>
    </row>
    <row r="107" spans="2:17" x14ac:dyDescent="0.55000000000000004">
      <c r="B107" s="297" t="s">
        <v>96</v>
      </c>
      <c r="C107" s="298"/>
      <c r="D107" s="168" t="s">
        <v>28</v>
      </c>
      <c r="E107" s="168" t="s">
        <v>28</v>
      </c>
      <c r="F107" s="168" t="s">
        <v>28</v>
      </c>
      <c r="G107" s="168" t="s">
        <v>28</v>
      </c>
      <c r="H107" s="168" t="s">
        <v>28</v>
      </c>
      <c r="I107" s="168" t="s">
        <v>28</v>
      </c>
      <c r="J107" s="168" t="s">
        <v>28</v>
      </c>
      <c r="K107" s="168" t="s">
        <v>28</v>
      </c>
      <c r="L107" s="168" t="s">
        <v>28</v>
      </c>
      <c r="M107" s="168" t="s">
        <v>28</v>
      </c>
      <c r="N107" s="168" t="s">
        <v>28</v>
      </c>
      <c r="O107" s="168" t="s">
        <v>28</v>
      </c>
      <c r="P107" s="76" t="s">
        <v>449</v>
      </c>
      <c r="Q107" s="166">
        <f>SUM(P103:P107)</f>
        <v>412470</v>
      </c>
    </row>
    <row r="108" spans="2:17" ht="18.5" thickBot="1" x14ac:dyDescent="0.6">
      <c r="B108" s="256" t="s">
        <v>376</v>
      </c>
      <c r="C108" s="257"/>
      <c r="D108" s="168">
        <f>SUM(D98:D107)</f>
        <v>1.1773773700000001</v>
      </c>
      <c r="E108" s="168">
        <f t="shared" ref="E108:L108" si="12">SUM(E98:E107)</f>
        <v>1.6170000000000002</v>
      </c>
      <c r="F108" s="168">
        <f>SUM(F98:F107)</f>
        <v>5508.4903767300002</v>
      </c>
      <c r="G108" s="168">
        <f t="shared" si="12"/>
        <v>58392.103390499993</v>
      </c>
      <c r="H108" s="168">
        <f t="shared" si="12"/>
        <v>23085.30376449</v>
      </c>
      <c r="I108" s="168">
        <f t="shared" si="12"/>
        <v>54540.246253499994</v>
      </c>
      <c r="J108" s="168">
        <f t="shared" si="12"/>
        <v>40856.315406199996</v>
      </c>
      <c r="K108" s="168">
        <f t="shared" si="12"/>
        <v>1338.6511845</v>
      </c>
      <c r="L108" s="168">
        <f t="shared" si="12"/>
        <v>127134.05685759999</v>
      </c>
      <c r="M108" s="168" t="s">
        <v>28</v>
      </c>
      <c r="N108" s="168">
        <f t="shared" ref="N108" si="13">SUM(N98:N107)</f>
        <v>655491.04888888902</v>
      </c>
      <c r="O108" s="168" t="s">
        <v>28</v>
      </c>
      <c r="P108" s="76">
        <f>SUM(P98:P107)</f>
        <v>3068661</v>
      </c>
    </row>
    <row r="109" spans="2:17" ht="18.5" thickBot="1" x14ac:dyDescent="0.6">
      <c r="B109" s="268" t="s">
        <v>401</v>
      </c>
      <c r="C109" s="269"/>
      <c r="D109" s="258">
        <v>1143623</v>
      </c>
      <c r="E109" s="264"/>
      <c r="F109" s="264"/>
      <c r="G109" s="264"/>
      <c r="H109" s="264"/>
      <c r="I109" s="264"/>
      <c r="J109" s="264"/>
      <c r="K109" s="264"/>
      <c r="L109" s="259"/>
      <c r="M109" s="77"/>
      <c r="N109" s="258">
        <v>1998890</v>
      </c>
      <c r="O109" s="259"/>
      <c r="P109" s="78"/>
    </row>
    <row r="110" spans="2:17" ht="18.75" customHeight="1" thickBot="1" x14ac:dyDescent="0.6">
      <c r="B110" s="251" t="s">
        <v>377</v>
      </c>
      <c r="C110" s="260"/>
      <c r="D110" s="260"/>
      <c r="E110" s="260"/>
      <c r="F110" s="260"/>
      <c r="G110" s="260"/>
      <c r="H110" s="260"/>
      <c r="I110" s="260"/>
      <c r="J110" s="260"/>
      <c r="K110" s="260"/>
      <c r="L110" s="260"/>
      <c r="M110" s="260"/>
      <c r="N110" s="260"/>
      <c r="O110" s="260"/>
      <c r="P110" s="261"/>
    </row>
    <row r="111" spans="2:17" ht="28.25" customHeight="1" x14ac:dyDescent="0.55000000000000004">
      <c r="B111" s="325"/>
      <c r="C111" s="326"/>
      <c r="D111" s="327"/>
      <c r="E111" s="327"/>
      <c r="F111" s="327"/>
      <c r="G111" s="327"/>
      <c r="H111" s="327"/>
      <c r="I111" s="327"/>
      <c r="J111" s="327"/>
      <c r="K111" s="327"/>
      <c r="L111" s="328"/>
      <c r="M111" s="37" t="s">
        <v>378</v>
      </c>
      <c r="N111" s="37" t="s">
        <v>379</v>
      </c>
      <c r="O111" s="37" t="s">
        <v>380</v>
      </c>
      <c r="P111" s="79" t="s">
        <v>381</v>
      </c>
    </row>
    <row r="112" spans="2:17" x14ac:dyDescent="0.55000000000000004">
      <c r="B112" s="262" t="s">
        <v>384</v>
      </c>
      <c r="C112" s="231"/>
      <c r="D112" s="265"/>
      <c r="E112" s="265"/>
      <c r="F112" s="265"/>
      <c r="G112" s="265"/>
      <c r="H112" s="265"/>
      <c r="I112" s="265"/>
      <c r="J112" s="265"/>
      <c r="K112" s="265"/>
      <c r="L112" s="266"/>
      <c r="M112" s="75" t="s">
        <v>28</v>
      </c>
      <c r="N112" s="75">
        <v>3310</v>
      </c>
      <c r="O112" s="75">
        <v>11848</v>
      </c>
      <c r="P112" s="80">
        <f>SUM(M112:O112)</f>
        <v>15158</v>
      </c>
    </row>
    <row r="113" spans="2:16" ht="30.65" customHeight="1" x14ac:dyDescent="0.55000000000000004">
      <c r="B113" s="263" t="s">
        <v>385</v>
      </c>
      <c r="C113" s="231"/>
      <c r="D113" s="265"/>
      <c r="E113" s="265"/>
      <c r="F113" s="265"/>
      <c r="G113" s="265"/>
      <c r="H113" s="265"/>
      <c r="I113" s="265"/>
      <c r="J113" s="265"/>
      <c r="K113" s="265"/>
      <c r="L113" s="266"/>
      <c r="M113" s="75" t="s">
        <v>28</v>
      </c>
      <c r="N113" s="75" t="s">
        <v>28</v>
      </c>
      <c r="O113" s="75" t="s">
        <v>28</v>
      </c>
      <c r="P113" s="80" t="s">
        <v>28</v>
      </c>
    </row>
    <row r="114" spans="2:16" x14ac:dyDescent="0.55000000000000004">
      <c r="B114" s="262" t="s">
        <v>97</v>
      </c>
      <c r="C114" s="4" t="s">
        <v>386</v>
      </c>
      <c r="D114" s="265"/>
      <c r="E114" s="265"/>
      <c r="F114" s="265"/>
      <c r="G114" s="265"/>
      <c r="H114" s="265"/>
      <c r="I114" s="265"/>
      <c r="J114" s="265"/>
      <c r="K114" s="265"/>
      <c r="L114" s="266"/>
      <c r="M114" s="75" t="s">
        <v>28</v>
      </c>
      <c r="N114" s="75">
        <v>10000</v>
      </c>
      <c r="O114" s="75">
        <v>3</v>
      </c>
      <c r="P114" s="80">
        <f t="shared" ref="P114:P116" si="14">SUM(M114:O114)</f>
        <v>10003</v>
      </c>
    </row>
    <row r="115" spans="2:16" x14ac:dyDescent="0.55000000000000004">
      <c r="B115" s="262"/>
      <c r="C115" s="4" t="s">
        <v>387</v>
      </c>
      <c r="D115" s="265"/>
      <c r="E115" s="265"/>
      <c r="F115" s="265"/>
      <c r="G115" s="265"/>
      <c r="H115" s="265"/>
      <c r="I115" s="265"/>
      <c r="J115" s="265"/>
      <c r="K115" s="265"/>
      <c r="L115" s="266"/>
      <c r="M115" s="75" t="s">
        <v>28</v>
      </c>
      <c r="N115" s="75">
        <v>11076</v>
      </c>
      <c r="O115" s="75">
        <v>7034</v>
      </c>
      <c r="P115" s="80">
        <f t="shared" si="14"/>
        <v>18110</v>
      </c>
    </row>
    <row r="116" spans="2:16" x14ac:dyDescent="0.55000000000000004">
      <c r="B116" s="262"/>
      <c r="C116" s="29" t="s">
        <v>388</v>
      </c>
      <c r="D116" s="265"/>
      <c r="E116" s="265"/>
      <c r="F116" s="265"/>
      <c r="G116" s="265"/>
      <c r="H116" s="265"/>
      <c r="I116" s="265"/>
      <c r="J116" s="265"/>
      <c r="K116" s="265"/>
      <c r="L116" s="266"/>
      <c r="M116" s="75" t="s">
        <v>28</v>
      </c>
      <c r="N116" s="75">
        <v>231</v>
      </c>
      <c r="O116" s="75">
        <v>75</v>
      </c>
      <c r="P116" s="80">
        <f t="shared" si="14"/>
        <v>306</v>
      </c>
    </row>
    <row r="117" spans="2:16" ht="29.5" x14ac:dyDescent="0.55000000000000004">
      <c r="B117" s="262" t="s">
        <v>98</v>
      </c>
      <c r="C117" s="29" t="s">
        <v>390</v>
      </c>
      <c r="D117" s="265"/>
      <c r="E117" s="265"/>
      <c r="F117" s="265"/>
      <c r="G117" s="265"/>
      <c r="H117" s="265"/>
      <c r="I117" s="265"/>
      <c r="J117" s="265"/>
      <c r="K117" s="265"/>
      <c r="L117" s="266"/>
      <c r="M117" s="168">
        <v>73852</v>
      </c>
      <c r="N117" s="168">
        <v>3</v>
      </c>
      <c r="O117" s="168">
        <v>2786</v>
      </c>
      <c r="P117" s="76">
        <f>SUM(M117:O117)</f>
        <v>76641</v>
      </c>
    </row>
    <row r="118" spans="2:16" x14ac:dyDescent="0.55000000000000004">
      <c r="B118" s="262"/>
      <c r="C118" s="29" t="s">
        <v>391</v>
      </c>
      <c r="D118" s="265"/>
      <c r="E118" s="265"/>
      <c r="F118" s="265"/>
      <c r="G118" s="265"/>
      <c r="H118" s="265"/>
      <c r="I118" s="265"/>
      <c r="J118" s="265"/>
      <c r="K118" s="265"/>
      <c r="L118" s="266"/>
      <c r="M118" s="168" t="s">
        <v>28</v>
      </c>
      <c r="N118" s="168">
        <v>2710</v>
      </c>
      <c r="O118" s="168" t="s">
        <v>28</v>
      </c>
      <c r="P118" s="185">
        <f>SUM(M118:O118)</f>
        <v>2710</v>
      </c>
    </row>
    <row r="119" spans="2:16" x14ac:dyDescent="0.55000000000000004">
      <c r="B119" s="262"/>
      <c r="C119" s="29" t="s">
        <v>392</v>
      </c>
      <c r="D119" s="265"/>
      <c r="E119" s="265"/>
      <c r="F119" s="265"/>
      <c r="G119" s="265"/>
      <c r="H119" s="265"/>
      <c r="I119" s="265"/>
      <c r="J119" s="265"/>
      <c r="K119" s="265"/>
      <c r="L119" s="266"/>
      <c r="M119" s="168" t="s">
        <v>28</v>
      </c>
      <c r="N119" s="168">
        <v>370</v>
      </c>
      <c r="O119" s="168">
        <v>374</v>
      </c>
      <c r="P119" s="185">
        <f>SUM(M119:O119)</f>
        <v>744</v>
      </c>
    </row>
    <row r="120" spans="2:16" ht="26" customHeight="1" x14ac:dyDescent="0.55000000000000004">
      <c r="B120" s="262"/>
      <c r="C120" s="29" t="s">
        <v>389</v>
      </c>
      <c r="D120" s="265"/>
      <c r="E120" s="265"/>
      <c r="F120" s="265"/>
      <c r="G120" s="265"/>
      <c r="H120" s="265"/>
      <c r="I120" s="265"/>
      <c r="J120" s="265"/>
      <c r="K120" s="265"/>
      <c r="L120" s="266"/>
      <c r="M120" s="168" t="s">
        <v>28</v>
      </c>
      <c r="N120" s="168" t="s">
        <v>28</v>
      </c>
      <c r="O120" s="168" t="s">
        <v>28</v>
      </c>
      <c r="P120" s="185" t="s">
        <v>28</v>
      </c>
    </row>
    <row r="121" spans="2:16" ht="18.5" thickBot="1" x14ac:dyDescent="0.6">
      <c r="B121" s="247" t="s">
        <v>382</v>
      </c>
      <c r="C121" s="227"/>
      <c r="D121" s="248"/>
      <c r="E121" s="249"/>
      <c r="F121" s="249"/>
      <c r="G121" s="249"/>
      <c r="H121" s="249"/>
      <c r="I121" s="249"/>
      <c r="J121" s="249"/>
      <c r="K121" s="249"/>
      <c r="L121" s="250"/>
      <c r="M121" s="168">
        <f>SUMPRODUCT(M112:M120)</f>
        <v>73852</v>
      </c>
      <c r="N121" s="168">
        <f>SUMPRODUCT(N112:N120)</f>
        <v>27700</v>
      </c>
      <c r="O121" s="168">
        <f>SUMPRODUCT(O112:O120)</f>
        <v>22120</v>
      </c>
      <c r="P121" s="185">
        <f>SUM(M121:O121)</f>
        <v>123672</v>
      </c>
    </row>
    <row r="122" spans="2:16" ht="32.15" customHeight="1" thickBot="1" x14ac:dyDescent="0.6">
      <c r="B122" s="251" t="s">
        <v>99</v>
      </c>
      <c r="C122" s="252"/>
      <c r="D122" s="253"/>
      <c r="E122" s="254"/>
      <c r="F122" s="254"/>
      <c r="G122" s="254"/>
      <c r="H122" s="254"/>
      <c r="I122" s="254"/>
      <c r="J122" s="254"/>
      <c r="K122" s="254"/>
      <c r="L122" s="254"/>
      <c r="M122" s="254"/>
      <c r="N122" s="254"/>
      <c r="O122" s="255"/>
      <c r="P122" s="159">
        <f>SUM(P108,P121)</f>
        <v>3192333</v>
      </c>
    </row>
    <row r="123" spans="2:16" x14ac:dyDescent="0.55000000000000004">
      <c r="D123" s="196" t="s">
        <v>566</v>
      </c>
      <c r="E123" s="194"/>
      <c r="F123" s="194" t="s">
        <v>565</v>
      </c>
      <c r="G123" s="194"/>
      <c r="H123" s="194"/>
      <c r="I123" s="194"/>
      <c r="J123" s="194"/>
      <c r="K123" s="195"/>
      <c r="L123" s="175"/>
      <c r="M123" s="177"/>
      <c r="N123" s="177"/>
      <c r="O123" s="177"/>
      <c r="P123" s="177"/>
    </row>
    <row r="124" spans="2:16" ht="18.5" thickBot="1" x14ac:dyDescent="0.6">
      <c r="D124" s="307"/>
      <c r="E124" s="308"/>
      <c r="F124" s="308"/>
      <c r="G124" s="308"/>
      <c r="H124" s="308"/>
      <c r="I124" s="308"/>
      <c r="J124" s="308"/>
      <c r="K124" s="309"/>
      <c r="L124" s="180"/>
      <c r="M124" s="11"/>
      <c r="N124" s="11"/>
      <c r="O124" s="11"/>
      <c r="P124" s="11"/>
    </row>
    <row r="126" spans="2:16" x14ac:dyDescent="0.55000000000000004">
      <c r="B126" s="171"/>
      <c r="C126" s="171"/>
      <c r="D126" s="171"/>
      <c r="E126" s="171"/>
    </row>
    <row r="127" spans="2:16" x14ac:dyDescent="0.55000000000000004">
      <c r="B127" s="171"/>
      <c r="C127" s="171"/>
      <c r="D127" s="171"/>
      <c r="E127" s="171"/>
    </row>
    <row r="128" spans="2:16" x14ac:dyDescent="0.55000000000000004">
      <c r="B128" s="171"/>
      <c r="C128" s="171"/>
      <c r="D128" s="171"/>
      <c r="E128" s="171"/>
    </row>
    <row r="129" spans="2:5" x14ac:dyDescent="0.55000000000000004">
      <c r="B129" s="171"/>
      <c r="C129" s="171"/>
      <c r="D129" s="171"/>
      <c r="E129" s="171"/>
    </row>
    <row r="130" spans="2:5" x14ac:dyDescent="0.55000000000000004">
      <c r="B130" s="171"/>
      <c r="C130" s="171"/>
      <c r="D130" s="171"/>
      <c r="E130" s="171"/>
    </row>
    <row r="131" spans="2:5" x14ac:dyDescent="0.55000000000000004">
      <c r="B131" s="171"/>
      <c r="C131" s="171"/>
      <c r="D131" s="171"/>
      <c r="E131" s="171"/>
    </row>
    <row r="132" spans="2:5" x14ac:dyDescent="0.55000000000000004">
      <c r="B132" s="171"/>
      <c r="C132" s="171"/>
      <c r="D132" s="171"/>
      <c r="E132" s="171"/>
    </row>
    <row r="133" spans="2:5" x14ac:dyDescent="0.55000000000000004">
      <c r="B133" s="171"/>
      <c r="C133" s="171"/>
      <c r="D133" s="171"/>
      <c r="E133" s="171"/>
    </row>
  </sheetData>
  <sheetProtection algorithmName="SHA-512" hashValue="VqDT9UyPQGw77kJlwrlru7ykpJmREaj5jWI/ICVbyb0y8dYN3AuXuR3t/ER7F00tgQOt3MVLpgz5S5PPcMlKMQ==" saltValue="rLVQ+lDMp0tfPh37hJBAqQ==" spinCount="100000" sheet="1" objects="1" scenarios="1"/>
  <mergeCells count="131">
    <mergeCell ref="D124:K124"/>
    <mergeCell ref="D44:K44"/>
    <mergeCell ref="B18:C18"/>
    <mergeCell ref="D18:F18"/>
    <mergeCell ref="B19:C19"/>
    <mergeCell ref="D19:F19"/>
    <mergeCell ref="B20:C22"/>
    <mergeCell ref="E20:F20"/>
    <mergeCell ref="E21:F21"/>
    <mergeCell ref="E22:F22"/>
    <mergeCell ref="B28:S28"/>
    <mergeCell ref="B29:B31"/>
    <mergeCell ref="C29:C31"/>
    <mergeCell ref="D29:L29"/>
    <mergeCell ref="M29:M31"/>
    <mergeCell ref="N29:O29"/>
    <mergeCell ref="P29:Q29"/>
    <mergeCell ref="B42:C42"/>
    <mergeCell ref="B46:R46"/>
    <mergeCell ref="B48:C48"/>
    <mergeCell ref="B49:C49"/>
    <mergeCell ref="B50:C50"/>
    <mergeCell ref="B51:C51"/>
    <mergeCell ref="Q30:Q31"/>
    <mergeCell ref="D11:F11"/>
    <mergeCell ref="D12:F12"/>
    <mergeCell ref="D13:F13"/>
    <mergeCell ref="D14:F14"/>
    <mergeCell ref="B17:C17"/>
    <mergeCell ref="D17:F17"/>
    <mergeCell ref="B23:C24"/>
    <mergeCell ref="E23:F23"/>
    <mergeCell ref="E24:F24"/>
    <mergeCell ref="B32:B34"/>
    <mergeCell ref="B35:C35"/>
    <mergeCell ref="B36:C36"/>
    <mergeCell ref="B37:B40"/>
    <mergeCell ref="B41:C41"/>
    <mergeCell ref="R29:R31"/>
    <mergeCell ref="D30:D31"/>
    <mergeCell ref="E30:E31"/>
    <mergeCell ref="F30:H30"/>
    <mergeCell ref="J30:J31"/>
    <mergeCell ref="K30:K31"/>
    <mergeCell ref="L30:L31"/>
    <mergeCell ref="N30:N31"/>
    <mergeCell ref="O30:O31"/>
    <mergeCell ref="P30:P31"/>
    <mergeCell ref="M60:N61"/>
    <mergeCell ref="O60:P61"/>
    <mergeCell ref="D61:I61"/>
    <mergeCell ref="J61:J62"/>
    <mergeCell ref="K61:K62"/>
    <mergeCell ref="L61:L62"/>
    <mergeCell ref="B54:C56"/>
    <mergeCell ref="D54:K54"/>
    <mergeCell ref="L54:M55"/>
    <mergeCell ref="N54:O55"/>
    <mergeCell ref="P54:Q55"/>
    <mergeCell ref="D55:H55"/>
    <mergeCell ref="I55:I56"/>
    <mergeCell ref="J55:J56"/>
    <mergeCell ref="K55:K56"/>
    <mergeCell ref="B63:C63"/>
    <mergeCell ref="B64:C64"/>
    <mergeCell ref="B65:C65"/>
    <mergeCell ref="B68:C68"/>
    <mergeCell ref="D68:F68"/>
    <mergeCell ref="G68:H68"/>
    <mergeCell ref="B57:C57"/>
    <mergeCell ref="B60:C62"/>
    <mergeCell ref="D60:L60"/>
    <mergeCell ref="B70:C70"/>
    <mergeCell ref="B71:T71"/>
    <mergeCell ref="B73:C73"/>
    <mergeCell ref="D73:E73"/>
    <mergeCell ref="F73:G73"/>
    <mergeCell ref="B74:C74"/>
    <mergeCell ref="D74:E74"/>
    <mergeCell ref="F74:G74"/>
    <mergeCell ref="I68:K68"/>
    <mergeCell ref="L68:M68"/>
    <mergeCell ref="N68:R68"/>
    <mergeCell ref="S68:S69"/>
    <mergeCell ref="T68:T69"/>
    <mergeCell ref="B69:C69"/>
    <mergeCell ref="B83:J83"/>
    <mergeCell ref="K83:K84"/>
    <mergeCell ref="L83:L84"/>
    <mergeCell ref="M83:M84"/>
    <mergeCell ref="B92:S92"/>
    <mergeCell ref="O93:P93"/>
    <mergeCell ref="B75:C75"/>
    <mergeCell ref="D75:E75"/>
    <mergeCell ref="F75:G75"/>
    <mergeCell ref="B76:C76"/>
    <mergeCell ref="D76:E76"/>
    <mergeCell ref="F76:G76"/>
    <mergeCell ref="B94:P94"/>
    <mergeCell ref="B95:C97"/>
    <mergeCell ref="D95:L95"/>
    <mergeCell ref="M95:M97"/>
    <mergeCell ref="N95:N97"/>
    <mergeCell ref="O95:O97"/>
    <mergeCell ref="P95:P97"/>
    <mergeCell ref="D96:D97"/>
    <mergeCell ref="E96:E97"/>
    <mergeCell ref="F96:H96"/>
    <mergeCell ref="B103:B106"/>
    <mergeCell ref="B107:C107"/>
    <mergeCell ref="B108:C108"/>
    <mergeCell ref="B109:C109"/>
    <mergeCell ref="D109:L109"/>
    <mergeCell ref="N109:O109"/>
    <mergeCell ref="J96:J97"/>
    <mergeCell ref="K96:K97"/>
    <mergeCell ref="L96:L97"/>
    <mergeCell ref="B98:B100"/>
    <mergeCell ref="B101:C101"/>
    <mergeCell ref="B102:C102"/>
    <mergeCell ref="B121:C121"/>
    <mergeCell ref="D121:L121"/>
    <mergeCell ref="B122:C122"/>
    <mergeCell ref="D122:O122"/>
    <mergeCell ref="B110:P110"/>
    <mergeCell ref="B111:C111"/>
    <mergeCell ref="D111:L120"/>
    <mergeCell ref="B112:C112"/>
    <mergeCell ref="B113:C113"/>
    <mergeCell ref="B114:B116"/>
    <mergeCell ref="B117:B120"/>
  </mergeCells>
  <phoneticPr fontId="3"/>
  <dataValidations count="5">
    <dataValidation type="list" allowBlank="1" showInputMessage="1" sqref="P122 D98:P108 D49:G51 D57:Q57 D63:P65 D70:T70 D32:R42 D109:L109 N109:O109 M112:P121" xr:uid="{ADA92CB5-DB98-42A0-8AA6-639255EE99DB}">
      <formula1>"[数値を入力], NO, IE, NE, C"</formula1>
    </dataValidation>
    <dataValidation type="list" allowBlank="1" showInputMessage="1" sqref="F74:G76 D69 P109" xr:uid="{E47A9FE0-1246-4C29-A2C5-25489D754472}">
      <formula1>"[Specify figure], NO, IE, NE, C"</formula1>
    </dataValidation>
    <dataValidation allowBlank="1" showErrorMessage="1" prompt="Bus, tramway, metro, urban rail transportation and local ferries used for passenger transport." sqref="C104" xr:uid="{0F767EA2-7FB9-4DCF-A118-120EAE397E8B}"/>
    <dataValidation allowBlank="1" showInputMessage="1" sqref="D17:D19 E18:F19" xr:uid="{5A79FC38-9329-4B83-B9E2-E8CE3483A49C}"/>
    <dataValidation type="list" allowBlank="1" showInputMessage="1" showErrorMessage="1" sqref="D74:E76" xr:uid="{C2755BF5-AB81-444C-AE3E-E7AFA2B69F5A}">
      <formula1>"販売,購入"</formula1>
    </dataValidation>
  </dataValidations>
  <pageMargins left="0.37" right="0.19" top="0.64" bottom="0.38" header="0.3" footer="0.3"/>
  <pageSetup paperSize="9" scale="55" fitToHeight="0" orientation="landscape" r:id="rId1"/>
  <rowBreaks count="2" manualBreakCount="2">
    <brk id="44" max="16383" man="1"/>
    <brk id="8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266700</xdr:colOff>
                    <xdr:row>19</xdr:row>
                    <xdr:rowOff>25400</xdr:rowOff>
                  </from>
                  <to>
                    <xdr:col>3</xdr:col>
                    <xdr:colOff>527050</xdr:colOff>
                    <xdr:row>20</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266700</xdr:colOff>
                    <xdr:row>20</xdr:row>
                    <xdr:rowOff>25400</xdr:rowOff>
                  </from>
                  <to>
                    <xdr:col>3</xdr:col>
                    <xdr:colOff>527050</xdr:colOff>
                    <xdr:row>20</xdr:row>
                    <xdr:rowOff>222250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266700</xdr:colOff>
                    <xdr:row>21</xdr:row>
                    <xdr:rowOff>25400</xdr:rowOff>
                  </from>
                  <to>
                    <xdr:col>3</xdr:col>
                    <xdr:colOff>527050</xdr:colOff>
                    <xdr:row>21</xdr:row>
                    <xdr:rowOff>222250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266700</xdr:colOff>
                    <xdr:row>22</xdr:row>
                    <xdr:rowOff>25400</xdr:rowOff>
                  </from>
                  <to>
                    <xdr:col>3</xdr:col>
                    <xdr:colOff>527050</xdr:colOff>
                    <xdr:row>22</xdr:row>
                    <xdr:rowOff>222250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xdr:col>
                    <xdr:colOff>266700</xdr:colOff>
                    <xdr:row>23</xdr:row>
                    <xdr:rowOff>25400</xdr:rowOff>
                  </from>
                  <to>
                    <xdr:col>3</xdr:col>
                    <xdr:colOff>527050</xdr:colOff>
                    <xdr:row>23</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71"/>
  <sheetViews>
    <sheetView view="pageBreakPreview" topLeftCell="B3" zoomScale="80" zoomScaleNormal="80" zoomScaleSheetLayoutView="80" workbookViewId="0">
      <selection activeCell="M10" sqref="M10"/>
    </sheetView>
  </sheetViews>
  <sheetFormatPr defaultRowHeight="18" x14ac:dyDescent="0.55000000000000004"/>
  <cols>
    <col min="1" max="1" width="4.6640625" customWidth="1"/>
    <col min="2" max="2" width="5.6640625" customWidth="1"/>
    <col min="3" max="3" width="19.9140625" customWidth="1"/>
    <col min="4" max="4" width="20.6640625" customWidth="1"/>
    <col min="5" max="5" width="12" customWidth="1"/>
    <col min="6" max="6" width="16.6640625" customWidth="1"/>
    <col min="7" max="10" width="11.9140625" customWidth="1"/>
    <col min="11" max="11" width="13.1640625" customWidth="1"/>
    <col min="12" max="12" width="30.58203125" customWidth="1"/>
    <col min="13" max="13" width="11.58203125" customWidth="1"/>
    <col min="14" max="14" width="17" customWidth="1"/>
    <col min="28" max="28" width="20.08203125" customWidth="1"/>
  </cols>
  <sheetData>
    <row r="1" spans="1:32" x14ac:dyDescent="0.55000000000000004">
      <c r="A1" s="1" t="s">
        <v>338</v>
      </c>
      <c r="B1" s="1"/>
      <c r="P1" s="21"/>
      <c r="Q1" s="21"/>
      <c r="R1" s="21"/>
      <c r="S1" s="21"/>
      <c r="T1" s="21"/>
      <c r="U1" s="21"/>
      <c r="V1" s="21"/>
      <c r="W1" s="21"/>
      <c r="X1" s="21"/>
      <c r="Y1" s="21"/>
      <c r="Z1" s="21"/>
      <c r="AA1" s="21"/>
      <c r="AB1" s="21"/>
      <c r="AC1" s="21"/>
      <c r="AD1" s="21"/>
      <c r="AE1" s="21"/>
      <c r="AF1" s="21"/>
    </row>
    <row r="2" spans="1:32" x14ac:dyDescent="0.55000000000000004">
      <c r="D2" s="2"/>
      <c r="P2" s="21"/>
      <c r="Q2" s="21"/>
      <c r="R2" s="21"/>
      <c r="S2" s="21"/>
      <c r="T2" s="21"/>
      <c r="U2" s="21"/>
      <c r="V2" s="21"/>
      <c r="W2" s="21"/>
      <c r="X2" s="21"/>
      <c r="Y2" s="21"/>
      <c r="Z2" s="21"/>
      <c r="AA2" s="21"/>
      <c r="AB2" s="21"/>
      <c r="AC2" s="21"/>
      <c r="AD2" s="21"/>
      <c r="AE2" s="21"/>
      <c r="AF2" s="21"/>
    </row>
    <row r="3" spans="1:32" x14ac:dyDescent="0.55000000000000004">
      <c r="C3" s="3"/>
      <c r="D3" s="4" t="s">
        <v>0</v>
      </c>
      <c r="P3" s="21"/>
      <c r="Q3" s="21"/>
      <c r="R3" s="21"/>
      <c r="S3" s="21"/>
      <c r="T3" s="21"/>
      <c r="U3" s="21"/>
      <c r="V3" s="21"/>
      <c r="W3" s="21"/>
      <c r="X3" s="21"/>
      <c r="Y3" s="21"/>
      <c r="Z3" s="21"/>
      <c r="AA3" s="21"/>
      <c r="AB3" s="21"/>
      <c r="AC3" s="21"/>
      <c r="AD3" s="21"/>
      <c r="AE3" s="21"/>
      <c r="AF3" s="21"/>
    </row>
    <row r="4" spans="1:32" x14ac:dyDescent="0.55000000000000004">
      <c r="C4" s="5"/>
      <c r="D4" s="4" t="s">
        <v>1</v>
      </c>
      <c r="P4" s="21"/>
      <c r="Q4" s="21"/>
      <c r="R4" s="21"/>
      <c r="S4" s="21"/>
      <c r="T4" s="21"/>
      <c r="U4" s="21"/>
      <c r="V4" s="21"/>
      <c r="W4" s="21"/>
      <c r="X4" s="21"/>
      <c r="Y4" s="21"/>
      <c r="Z4" s="21"/>
      <c r="AA4" s="21"/>
      <c r="AB4" s="21"/>
      <c r="AC4" s="21"/>
      <c r="AD4" s="21"/>
      <c r="AE4" s="21"/>
      <c r="AF4" s="21"/>
    </row>
    <row r="5" spans="1:32" x14ac:dyDescent="0.55000000000000004">
      <c r="C5" s="6"/>
      <c r="D5" s="4" t="s">
        <v>472</v>
      </c>
      <c r="E5" s="2"/>
      <c r="F5" s="2"/>
      <c r="G5" s="2"/>
      <c r="H5" s="2"/>
      <c r="I5" s="2"/>
      <c r="J5" s="2"/>
      <c r="P5" s="21"/>
      <c r="Q5" s="21"/>
      <c r="R5" s="21"/>
      <c r="S5" s="21"/>
      <c r="T5" s="21"/>
      <c r="U5" s="21"/>
      <c r="V5" s="21"/>
      <c r="W5" s="21"/>
      <c r="X5" s="21"/>
      <c r="Y5" s="21"/>
      <c r="Z5" s="21"/>
      <c r="AA5" s="21"/>
      <c r="AB5" s="21"/>
      <c r="AC5" s="21"/>
      <c r="AD5" s="21"/>
      <c r="AE5" s="21"/>
      <c r="AF5" s="21"/>
    </row>
    <row r="6" spans="1:32" x14ac:dyDescent="0.55000000000000004">
      <c r="D6" s="2"/>
      <c r="E6" s="2"/>
      <c r="F6" s="2"/>
      <c r="G6" s="2"/>
      <c r="H6" s="2"/>
      <c r="I6" s="2"/>
      <c r="J6" s="2"/>
      <c r="P6" s="21"/>
      <c r="Q6" s="21"/>
      <c r="R6" s="21"/>
      <c r="S6" s="21"/>
      <c r="T6" s="21"/>
      <c r="U6" s="21"/>
      <c r="V6" s="21"/>
      <c r="W6" s="21"/>
      <c r="X6" s="21"/>
      <c r="Y6" s="21"/>
      <c r="Z6" s="21"/>
      <c r="AA6" s="21"/>
      <c r="AB6" s="21"/>
      <c r="AC6" s="21"/>
      <c r="AD6" s="21"/>
      <c r="AE6" s="21"/>
      <c r="AF6" s="21"/>
    </row>
    <row r="7" spans="1:32" x14ac:dyDescent="0.55000000000000004">
      <c r="C7" t="s">
        <v>317</v>
      </c>
      <c r="E7" s="2"/>
      <c r="F7" s="2"/>
      <c r="G7" s="2"/>
      <c r="H7" s="2"/>
      <c r="I7" s="2"/>
      <c r="J7" s="2"/>
      <c r="P7" s="21"/>
      <c r="Q7" s="21"/>
      <c r="R7" s="21"/>
      <c r="S7" s="21"/>
      <c r="T7" s="58"/>
      <c r="U7" s="21"/>
      <c r="V7" s="21"/>
      <c r="W7" s="21"/>
      <c r="X7" s="21"/>
      <c r="Y7" s="21"/>
      <c r="Z7" s="21"/>
      <c r="AA7" s="21"/>
      <c r="AB7" s="21"/>
      <c r="AC7" s="21"/>
      <c r="AD7" s="21"/>
      <c r="AE7" s="21"/>
      <c r="AF7" s="21"/>
    </row>
    <row r="8" spans="1:32" x14ac:dyDescent="0.55000000000000004">
      <c r="C8" t="s">
        <v>315</v>
      </c>
      <c r="E8" s="2"/>
      <c r="F8" s="2"/>
      <c r="G8" s="2"/>
      <c r="H8" s="2"/>
      <c r="I8" s="2"/>
      <c r="J8" s="2"/>
      <c r="P8" s="21"/>
      <c r="Q8" s="21"/>
      <c r="R8" s="21"/>
      <c r="S8" s="21"/>
      <c r="T8" s="58"/>
      <c r="U8" s="21"/>
      <c r="V8" s="21"/>
      <c r="W8" s="21"/>
      <c r="X8" s="21"/>
      <c r="Y8" s="21"/>
      <c r="Z8" s="21"/>
      <c r="AA8" s="21"/>
      <c r="AB8" s="21"/>
      <c r="AC8" s="21"/>
      <c r="AD8" s="21"/>
      <c r="AE8" s="21"/>
      <c r="AF8" s="21"/>
    </row>
    <row r="9" spans="1:32" x14ac:dyDescent="0.55000000000000004">
      <c r="C9" t="s">
        <v>316</v>
      </c>
      <c r="E9" s="2"/>
      <c r="G9" s="2"/>
      <c r="H9" s="2"/>
      <c r="J9" s="2"/>
      <c r="P9" s="21"/>
      <c r="Q9" s="21"/>
      <c r="R9" s="21"/>
      <c r="S9" s="21"/>
      <c r="T9" s="58"/>
      <c r="U9" s="21"/>
      <c r="V9" s="21"/>
      <c r="W9" s="21"/>
      <c r="X9" s="21"/>
      <c r="Y9" s="21"/>
      <c r="Z9" s="21"/>
      <c r="AA9" s="21"/>
      <c r="AB9" s="21"/>
      <c r="AC9" s="21"/>
      <c r="AD9" s="21"/>
      <c r="AE9" s="21"/>
      <c r="AF9" s="21"/>
    </row>
    <row r="10" spans="1:32" x14ac:dyDescent="0.55000000000000004">
      <c r="C10" s="348" t="s">
        <v>473</v>
      </c>
      <c r="D10" s="348"/>
      <c r="E10" s="348"/>
      <c r="F10" s="348"/>
      <c r="G10" s="2"/>
      <c r="H10" s="2"/>
      <c r="I10" s="2"/>
      <c r="J10" s="2"/>
      <c r="P10" s="21"/>
      <c r="Q10" s="21"/>
      <c r="R10" s="21"/>
      <c r="S10" s="21"/>
      <c r="T10" s="58"/>
      <c r="U10" s="21"/>
      <c r="V10" s="21"/>
      <c r="W10" s="21"/>
      <c r="X10" s="21"/>
      <c r="Y10" s="21"/>
      <c r="Z10" s="21"/>
      <c r="AA10" s="21"/>
      <c r="AB10" s="21"/>
      <c r="AC10" s="21"/>
      <c r="AD10" s="21"/>
      <c r="AE10" s="21"/>
      <c r="AF10" s="21"/>
    </row>
    <row r="11" spans="1:32" x14ac:dyDescent="0.55000000000000004">
      <c r="C11" t="s">
        <v>474</v>
      </c>
      <c r="P11" s="21"/>
      <c r="Q11" s="21"/>
      <c r="R11" s="21"/>
      <c r="S11" s="21"/>
      <c r="T11" s="21"/>
      <c r="U11" s="21"/>
      <c r="V11" s="21"/>
      <c r="W11" s="21"/>
      <c r="X11" s="21"/>
      <c r="Y11" s="21"/>
      <c r="Z11" s="21"/>
      <c r="AA11" s="21"/>
      <c r="AB11" s="21"/>
      <c r="AC11" s="21"/>
      <c r="AD11" s="21"/>
      <c r="AE11" s="21"/>
      <c r="AF11" s="21"/>
    </row>
    <row r="12" spans="1:32" x14ac:dyDescent="0.55000000000000004">
      <c r="C12" t="s">
        <v>319</v>
      </c>
      <c r="P12" s="21"/>
      <c r="Q12" s="21"/>
      <c r="R12" s="21"/>
      <c r="S12" s="21"/>
      <c r="T12" s="21"/>
      <c r="U12" s="21"/>
      <c r="V12" s="21"/>
      <c r="W12" s="21"/>
      <c r="X12" s="21"/>
      <c r="Y12" s="21"/>
      <c r="Z12" s="21"/>
      <c r="AA12" s="21"/>
      <c r="AB12" s="21"/>
      <c r="AC12" s="21"/>
      <c r="AD12" s="21"/>
      <c r="AE12" s="21"/>
      <c r="AF12" s="21"/>
    </row>
    <row r="13" spans="1:32" x14ac:dyDescent="0.55000000000000004">
      <c r="C13" t="s">
        <v>320</v>
      </c>
      <c r="P13" s="21"/>
      <c r="Q13" s="21"/>
      <c r="R13" s="21"/>
      <c r="S13" s="21"/>
      <c r="T13" s="21"/>
      <c r="U13" s="21"/>
      <c r="V13" s="21"/>
      <c r="W13" s="21"/>
      <c r="X13" s="21"/>
      <c r="Y13" s="21"/>
      <c r="Z13" s="21"/>
      <c r="AA13" s="21"/>
      <c r="AB13" s="21"/>
      <c r="AC13" s="21"/>
      <c r="AD13" s="21"/>
      <c r="AE13" s="21"/>
      <c r="AF13" s="21"/>
    </row>
    <row r="14" spans="1:32" ht="18.5" thickBot="1" x14ac:dyDescent="0.6">
      <c r="P14" s="21"/>
      <c r="Q14" s="21"/>
      <c r="R14" s="21"/>
      <c r="S14" s="21"/>
      <c r="T14" s="21"/>
      <c r="U14" s="21"/>
      <c r="V14" s="21"/>
      <c r="W14" s="21"/>
      <c r="X14" s="21"/>
      <c r="Y14" s="21"/>
      <c r="Z14" s="21"/>
      <c r="AA14" s="21"/>
      <c r="AB14" s="21"/>
      <c r="AC14" s="21"/>
      <c r="AD14" s="21"/>
      <c r="AE14" s="21"/>
      <c r="AF14" s="21"/>
    </row>
    <row r="15" spans="1:32" ht="18" customHeight="1" x14ac:dyDescent="0.55000000000000004">
      <c r="A15" s="41" t="s">
        <v>342</v>
      </c>
      <c r="B15" s="349" t="s">
        <v>146</v>
      </c>
      <c r="C15" s="350"/>
      <c r="D15" s="350"/>
      <c r="E15" s="350"/>
      <c r="F15" s="355" t="s">
        <v>147</v>
      </c>
      <c r="G15" s="350" t="s">
        <v>539</v>
      </c>
      <c r="H15" s="350"/>
      <c r="I15" s="350"/>
      <c r="J15" s="350"/>
      <c r="K15" s="334" t="s">
        <v>475</v>
      </c>
      <c r="L15" s="335"/>
      <c r="M15" s="340" t="s">
        <v>476</v>
      </c>
      <c r="N15" s="342" t="s">
        <v>318</v>
      </c>
      <c r="O15" s="52"/>
      <c r="P15" s="59"/>
      <c r="Q15" s="21"/>
      <c r="R15" s="21"/>
      <c r="S15" s="21"/>
      <c r="T15" s="21"/>
      <c r="U15" s="21"/>
      <c r="V15" s="21"/>
      <c r="W15" s="21"/>
      <c r="X15" s="21"/>
      <c r="Y15" s="21"/>
      <c r="Z15" s="21"/>
      <c r="AA15" s="21"/>
      <c r="AB15" s="21"/>
      <c r="AC15" s="21"/>
      <c r="AD15" s="21"/>
      <c r="AE15" s="21"/>
      <c r="AF15" s="21"/>
    </row>
    <row r="16" spans="1:32" x14ac:dyDescent="0.55000000000000004">
      <c r="B16" s="351"/>
      <c r="C16" s="352"/>
      <c r="D16" s="352"/>
      <c r="E16" s="352"/>
      <c r="F16" s="352"/>
      <c r="G16" s="344" t="s">
        <v>540</v>
      </c>
      <c r="H16" s="344"/>
      <c r="I16" s="345" t="s">
        <v>541</v>
      </c>
      <c r="J16" s="345"/>
      <c r="K16" s="336"/>
      <c r="L16" s="337"/>
      <c r="M16" s="341"/>
      <c r="N16" s="343"/>
      <c r="O16" s="52"/>
      <c r="P16" s="59"/>
      <c r="Q16" s="21"/>
      <c r="R16" s="21"/>
      <c r="S16" s="21"/>
      <c r="T16" s="21"/>
      <c r="U16" s="21"/>
      <c r="V16" s="21"/>
      <c r="W16" s="21"/>
      <c r="X16" s="21"/>
      <c r="Y16" s="21"/>
      <c r="Z16" s="21"/>
      <c r="AA16" s="21"/>
      <c r="AB16" s="21"/>
      <c r="AC16" s="21"/>
      <c r="AD16" s="21"/>
      <c r="AE16" s="21"/>
      <c r="AF16" s="21"/>
    </row>
    <row r="17" spans="2:32" ht="17" customHeight="1" x14ac:dyDescent="0.55000000000000004">
      <c r="B17" s="353"/>
      <c r="C17" s="354"/>
      <c r="D17" s="354"/>
      <c r="E17" s="354"/>
      <c r="F17" s="352"/>
      <c r="G17" s="130" t="s">
        <v>313</v>
      </c>
      <c r="H17" s="130" t="s">
        <v>314</v>
      </c>
      <c r="I17" s="51" t="s">
        <v>313</v>
      </c>
      <c r="J17" s="51" t="s">
        <v>314</v>
      </c>
      <c r="K17" s="338"/>
      <c r="L17" s="339"/>
      <c r="M17" s="341"/>
      <c r="N17" s="343"/>
      <c r="O17" s="52"/>
      <c r="P17" s="59"/>
      <c r="Q17" s="21"/>
      <c r="R17" s="21"/>
      <c r="S17" s="21"/>
      <c r="T17" s="21"/>
      <c r="U17" s="21"/>
      <c r="V17" s="21"/>
      <c r="W17" s="21"/>
      <c r="X17" s="21"/>
      <c r="Y17" s="21"/>
      <c r="Z17" s="21"/>
      <c r="AA17" s="21"/>
      <c r="AB17" s="21"/>
      <c r="AC17" s="21"/>
      <c r="AD17" s="21"/>
      <c r="AE17" s="21"/>
      <c r="AF17" s="21"/>
    </row>
    <row r="18" spans="2:32" ht="18.5" customHeight="1" thickBot="1" x14ac:dyDescent="0.6">
      <c r="B18" s="346" t="s">
        <v>148</v>
      </c>
      <c r="C18" s="347"/>
      <c r="D18" s="150" t="s">
        <v>149</v>
      </c>
      <c r="E18" s="151" t="s">
        <v>150</v>
      </c>
      <c r="F18" s="55" t="s">
        <v>151</v>
      </c>
      <c r="G18" s="56" t="s">
        <v>151</v>
      </c>
      <c r="H18" s="56" t="s">
        <v>151</v>
      </c>
      <c r="I18" s="55" t="s">
        <v>151</v>
      </c>
      <c r="J18" s="55" t="s">
        <v>151</v>
      </c>
      <c r="K18" s="170" t="s">
        <v>151</v>
      </c>
      <c r="L18" s="170" t="s">
        <v>477</v>
      </c>
      <c r="M18" s="170" t="s">
        <v>151</v>
      </c>
      <c r="N18" s="57" t="s">
        <v>151</v>
      </c>
      <c r="O18" s="53"/>
      <c r="P18" s="58" t="s">
        <v>152</v>
      </c>
      <c r="Q18" s="49" t="s">
        <v>153</v>
      </c>
      <c r="R18" s="49" t="s">
        <v>153</v>
      </c>
      <c r="S18" s="60" t="s">
        <v>154</v>
      </c>
      <c r="T18" s="60"/>
      <c r="U18" s="60"/>
      <c r="V18" s="61" t="s">
        <v>148</v>
      </c>
      <c r="W18" s="62" t="s">
        <v>149</v>
      </c>
      <c r="X18" s="49" t="s">
        <v>151</v>
      </c>
      <c r="Y18" s="49" t="s">
        <v>151</v>
      </c>
      <c r="Z18" s="49" t="s">
        <v>151</v>
      </c>
      <c r="AA18" s="49"/>
      <c r="AB18" s="49" t="s">
        <v>151</v>
      </c>
      <c r="AC18" s="49" t="s">
        <v>151</v>
      </c>
      <c r="AD18" s="60"/>
      <c r="AE18" s="60"/>
      <c r="AF18" s="60"/>
    </row>
    <row r="19" spans="2:32" ht="33" x14ac:dyDescent="0.45">
      <c r="B19" s="156"/>
      <c r="C19" s="157" t="s">
        <v>97</v>
      </c>
      <c r="D19" s="152" t="s">
        <v>460</v>
      </c>
      <c r="E19" s="81" t="s">
        <v>155</v>
      </c>
      <c r="F19" s="82" t="s">
        <v>156</v>
      </c>
      <c r="G19" s="81"/>
      <c r="H19" s="81"/>
      <c r="I19" s="81" t="s">
        <v>153</v>
      </c>
      <c r="J19" s="81" t="s">
        <v>153</v>
      </c>
      <c r="K19" s="148" t="s">
        <v>461</v>
      </c>
      <c r="L19" s="152"/>
      <c r="M19" s="81" t="s">
        <v>155</v>
      </c>
      <c r="N19" s="81" t="s">
        <v>161</v>
      </c>
      <c r="O19" s="50"/>
      <c r="P19" s="49" t="s">
        <v>155</v>
      </c>
      <c r="Q19" s="49" t="s">
        <v>157</v>
      </c>
      <c r="R19" s="49" t="s">
        <v>157</v>
      </c>
      <c r="S19" s="60" t="s">
        <v>158</v>
      </c>
      <c r="T19" s="60"/>
      <c r="U19" s="60" t="s">
        <v>478</v>
      </c>
      <c r="V19" s="49" t="s">
        <v>97</v>
      </c>
      <c r="W19" s="61"/>
      <c r="X19" s="49" t="s">
        <v>159</v>
      </c>
      <c r="Y19" s="49" t="s">
        <v>160</v>
      </c>
      <c r="Z19" s="63"/>
      <c r="AA19" s="61" t="s">
        <v>159</v>
      </c>
      <c r="AB19" s="49" t="s">
        <v>479</v>
      </c>
      <c r="AC19" s="49" t="s">
        <v>152</v>
      </c>
      <c r="AD19" s="60"/>
      <c r="AE19" s="64" t="s">
        <v>161</v>
      </c>
      <c r="AF19" s="60"/>
    </row>
    <row r="20" spans="2:32" ht="20" x14ac:dyDescent="0.45">
      <c r="B20" s="91"/>
      <c r="C20" s="158" t="s">
        <v>162</v>
      </c>
      <c r="D20" s="153" t="s">
        <v>462</v>
      </c>
      <c r="E20" s="83" t="s">
        <v>152</v>
      </c>
      <c r="F20" s="82" t="s">
        <v>239</v>
      </c>
      <c r="G20" s="83"/>
      <c r="H20" s="83"/>
      <c r="I20" s="83"/>
      <c r="J20" s="83"/>
      <c r="K20" s="149"/>
      <c r="L20" s="153"/>
      <c r="M20" s="83"/>
      <c r="N20" s="83"/>
      <c r="O20" s="54"/>
      <c r="P20" s="49" t="s">
        <v>163</v>
      </c>
      <c r="Q20" s="49" t="s">
        <v>164</v>
      </c>
      <c r="R20" s="49" t="s">
        <v>164</v>
      </c>
      <c r="S20" s="60" t="s">
        <v>165</v>
      </c>
      <c r="T20" s="60"/>
      <c r="U20" s="60"/>
      <c r="V20" s="49" t="s">
        <v>162</v>
      </c>
      <c r="W20" s="61"/>
      <c r="X20" s="49" t="s">
        <v>166</v>
      </c>
      <c r="Y20" s="60" t="s">
        <v>167</v>
      </c>
      <c r="Z20" s="63"/>
      <c r="AA20" s="61" t="s">
        <v>166</v>
      </c>
      <c r="AB20" s="49" t="s">
        <v>480</v>
      </c>
      <c r="AC20" s="49" t="s">
        <v>155</v>
      </c>
      <c r="AD20" s="60"/>
      <c r="AE20" s="64" t="s">
        <v>168</v>
      </c>
      <c r="AF20" s="60"/>
    </row>
    <row r="21" spans="2:32" ht="20" x14ac:dyDescent="0.45">
      <c r="B21" s="91"/>
      <c r="C21" s="158" t="s">
        <v>169</v>
      </c>
      <c r="D21" s="154"/>
      <c r="E21" s="83"/>
      <c r="F21" s="82"/>
      <c r="G21" s="83"/>
      <c r="H21" s="83"/>
      <c r="I21" s="83"/>
      <c r="J21" s="83"/>
      <c r="K21" s="149"/>
      <c r="L21" s="154"/>
      <c r="M21" s="83"/>
      <c r="N21" s="83"/>
      <c r="O21" s="54"/>
      <c r="P21" s="49" t="s">
        <v>170</v>
      </c>
      <c r="Q21" s="49" t="s">
        <v>170</v>
      </c>
      <c r="R21" s="49" t="s">
        <v>170</v>
      </c>
      <c r="S21" s="60" t="s">
        <v>171</v>
      </c>
      <c r="T21" s="60"/>
      <c r="U21" s="60"/>
      <c r="V21" s="49" t="s">
        <v>169</v>
      </c>
      <c r="W21" s="61"/>
      <c r="X21" s="49" t="s">
        <v>172</v>
      </c>
      <c r="Y21" s="49" t="s">
        <v>164</v>
      </c>
      <c r="Z21" s="63"/>
      <c r="AA21" s="61" t="s">
        <v>172</v>
      </c>
      <c r="AB21" s="49" t="s">
        <v>481</v>
      </c>
      <c r="AC21" s="49" t="s">
        <v>163</v>
      </c>
      <c r="AD21" s="60"/>
      <c r="AE21" s="64" t="s">
        <v>173</v>
      </c>
      <c r="AF21" s="60"/>
    </row>
    <row r="22" spans="2:32" ht="20" x14ac:dyDescent="0.45">
      <c r="B22" s="91"/>
      <c r="C22" s="158" t="s">
        <v>174</v>
      </c>
      <c r="D22" s="211"/>
      <c r="E22" s="83"/>
      <c r="F22" s="82"/>
      <c r="G22" s="83"/>
      <c r="H22" s="83"/>
      <c r="I22" s="83"/>
      <c r="J22" s="83"/>
      <c r="K22" s="149"/>
      <c r="L22" s="211"/>
      <c r="M22" s="83"/>
      <c r="N22" s="83"/>
      <c r="O22" s="54"/>
      <c r="P22" s="21"/>
      <c r="Q22" s="60"/>
      <c r="R22" s="60"/>
      <c r="S22" s="60" t="s">
        <v>170</v>
      </c>
      <c r="T22" s="60"/>
      <c r="U22" s="60"/>
      <c r="V22" s="49" t="s">
        <v>174</v>
      </c>
      <c r="W22" s="61"/>
      <c r="X22" s="49" t="s">
        <v>175</v>
      </c>
      <c r="Y22" s="49" t="s">
        <v>176</v>
      </c>
      <c r="Z22" s="63"/>
      <c r="AA22" s="61" t="s">
        <v>175</v>
      </c>
      <c r="AB22" s="49" t="s">
        <v>482</v>
      </c>
      <c r="AC22" s="63"/>
      <c r="AD22" s="60"/>
      <c r="AE22" s="64" t="s">
        <v>177</v>
      </c>
      <c r="AF22" s="60"/>
    </row>
    <row r="23" spans="2:32" ht="33" x14ac:dyDescent="0.45">
      <c r="B23" s="91"/>
      <c r="C23" s="158" t="s">
        <v>178</v>
      </c>
      <c r="D23" s="154" t="s">
        <v>463</v>
      </c>
      <c r="E23" s="83" t="s">
        <v>163</v>
      </c>
      <c r="F23" s="82" t="s">
        <v>218</v>
      </c>
      <c r="G23" s="83"/>
      <c r="H23" s="83"/>
      <c r="I23" s="81" t="s">
        <v>153</v>
      </c>
      <c r="J23" s="81" t="s">
        <v>153</v>
      </c>
      <c r="K23" s="149" t="s">
        <v>464</v>
      </c>
      <c r="L23" s="154"/>
      <c r="M23" s="83" t="s">
        <v>152</v>
      </c>
      <c r="N23" s="83" t="s">
        <v>465</v>
      </c>
      <c r="O23" s="54"/>
      <c r="P23" s="58"/>
      <c r="Q23" s="60"/>
      <c r="R23" s="60"/>
      <c r="S23" s="60"/>
      <c r="T23" s="60"/>
      <c r="U23" s="60"/>
      <c r="V23" s="49" t="s">
        <v>178</v>
      </c>
      <c r="W23" s="61"/>
      <c r="X23" s="49" t="s">
        <v>180</v>
      </c>
      <c r="Y23" s="49" t="s">
        <v>181</v>
      </c>
      <c r="Z23" s="63"/>
      <c r="AA23" s="61" t="s">
        <v>180</v>
      </c>
      <c r="AB23" s="49" t="s">
        <v>483</v>
      </c>
      <c r="AC23" s="63"/>
      <c r="AD23" s="60"/>
      <c r="AE23" s="64" t="s">
        <v>182</v>
      </c>
      <c r="AF23" s="60"/>
    </row>
    <row r="24" spans="2:32" ht="20" x14ac:dyDescent="0.45">
      <c r="B24" s="91"/>
      <c r="C24" s="158" t="s">
        <v>183</v>
      </c>
      <c r="D24" s="153" t="s">
        <v>466</v>
      </c>
      <c r="E24" s="83" t="s">
        <v>152</v>
      </c>
      <c r="F24" s="82" t="s">
        <v>235</v>
      </c>
      <c r="G24" s="83"/>
      <c r="H24" s="83"/>
      <c r="I24" s="81" t="s">
        <v>153</v>
      </c>
      <c r="J24" s="81" t="s">
        <v>153</v>
      </c>
      <c r="K24" s="149" t="s">
        <v>461</v>
      </c>
      <c r="L24" s="153"/>
      <c r="M24" s="83" t="s">
        <v>155</v>
      </c>
      <c r="N24" s="83" t="s">
        <v>191</v>
      </c>
      <c r="O24" s="54"/>
      <c r="P24" s="49"/>
      <c r="Q24" s="60"/>
      <c r="R24" s="60"/>
      <c r="S24" s="60"/>
      <c r="T24" s="60"/>
      <c r="U24" s="60"/>
      <c r="V24" s="49" t="s">
        <v>183</v>
      </c>
      <c r="W24" s="61"/>
      <c r="X24" s="49" t="s">
        <v>184</v>
      </c>
      <c r="Y24" s="63"/>
      <c r="Z24" s="63"/>
      <c r="AA24" s="61" t="s">
        <v>184</v>
      </c>
      <c r="AB24" s="49" t="s">
        <v>484</v>
      </c>
      <c r="AC24" s="63"/>
      <c r="AD24" s="60"/>
      <c r="AE24" s="64" t="s">
        <v>185</v>
      </c>
      <c r="AF24" s="60"/>
    </row>
    <row r="25" spans="2:32" ht="20" x14ac:dyDescent="0.45">
      <c r="B25" s="91"/>
      <c r="C25" s="158" t="s">
        <v>186</v>
      </c>
      <c r="D25" s="153" t="s">
        <v>467</v>
      </c>
      <c r="E25" s="83" t="s">
        <v>163</v>
      </c>
      <c r="F25" s="82" t="s">
        <v>156</v>
      </c>
      <c r="G25" s="83"/>
      <c r="H25" s="83"/>
      <c r="I25" s="81" t="s">
        <v>153</v>
      </c>
      <c r="J25" s="81" t="s">
        <v>153</v>
      </c>
      <c r="K25" s="149" t="s">
        <v>461</v>
      </c>
      <c r="L25" s="153"/>
      <c r="M25" s="83" t="s">
        <v>163</v>
      </c>
      <c r="N25" s="83" t="s">
        <v>191</v>
      </c>
      <c r="O25" s="54"/>
      <c r="P25" s="49"/>
      <c r="Q25" s="60"/>
      <c r="R25" s="60"/>
      <c r="S25" s="60"/>
      <c r="T25" s="60"/>
      <c r="U25" s="60"/>
      <c r="V25" s="49" t="s">
        <v>186</v>
      </c>
      <c r="W25" s="61"/>
      <c r="X25" s="49" t="s">
        <v>187</v>
      </c>
      <c r="Y25" s="63"/>
      <c r="Z25" s="63"/>
      <c r="AA25" s="61" t="s">
        <v>187</v>
      </c>
      <c r="AB25" s="49" t="s">
        <v>485</v>
      </c>
      <c r="AC25" s="63"/>
      <c r="AD25" s="60"/>
      <c r="AE25" s="64" t="s">
        <v>188</v>
      </c>
      <c r="AF25" s="60"/>
    </row>
    <row r="26" spans="2:32" ht="20" x14ac:dyDescent="0.45">
      <c r="B26" s="91"/>
      <c r="C26" s="158" t="s">
        <v>189</v>
      </c>
      <c r="D26" s="154"/>
      <c r="E26" s="83"/>
      <c r="F26" s="82"/>
      <c r="G26" s="83"/>
      <c r="H26" s="83"/>
      <c r="I26" s="83"/>
      <c r="J26" s="83"/>
      <c r="K26" s="149"/>
      <c r="L26" s="154"/>
      <c r="M26" s="83"/>
      <c r="N26" s="83"/>
      <c r="O26" s="54"/>
      <c r="P26" s="49"/>
      <c r="Q26" s="60"/>
      <c r="R26" s="60"/>
      <c r="S26" s="60"/>
      <c r="T26" s="60"/>
      <c r="U26" s="60"/>
      <c r="V26" s="49" t="s">
        <v>189</v>
      </c>
      <c r="W26" s="61"/>
      <c r="X26" s="49" t="s">
        <v>190</v>
      </c>
      <c r="Y26" s="63"/>
      <c r="Z26" s="63"/>
      <c r="AA26" s="61" t="s">
        <v>190</v>
      </c>
      <c r="AB26" s="49" t="s">
        <v>469</v>
      </c>
      <c r="AC26" s="63"/>
      <c r="AD26" s="60"/>
      <c r="AE26" s="64" t="s">
        <v>191</v>
      </c>
      <c r="AF26" s="60"/>
    </row>
    <row r="27" spans="2:32" ht="20" x14ac:dyDescent="0.45">
      <c r="B27" s="91"/>
      <c r="C27" s="158" t="s">
        <v>220</v>
      </c>
      <c r="D27" s="154"/>
      <c r="E27" s="83"/>
      <c r="F27" s="82"/>
      <c r="G27" s="83"/>
      <c r="H27" s="83"/>
      <c r="I27" s="83"/>
      <c r="J27" s="83"/>
      <c r="K27" s="149"/>
      <c r="L27" s="154"/>
      <c r="M27" s="83"/>
      <c r="N27" s="83"/>
      <c r="O27" s="54"/>
      <c r="P27" s="49"/>
      <c r="Q27" s="60"/>
      <c r="R27" s="60"/>
      <c r="S27" s="60"/>
      <c r="T27" s="60"/>
      <c r="U27" s="60"/>
      <c r="V27" s="49" t="s">
        <v>192</v>
      </c>
      <c r="W27" s="61"/>
      <c r="X27" s="49" t="s">
        <v>194</v>
      </c>
      <c r="Y27" s="63"/>
      <c r="Z27" s="63"/>
      <c r="AA27" s="61" t="s">
        <v>194</v>
      </c>
      <c r="AB27" s="49" t="s">
        <v>486</v>
      </c>
      <c r="AC27" s="63"/>
      <c r="AD27" s="60"/>
      <c r="AE27" s="64" t="s">
        <v>487</v>
      </c>
      <c r="AF27" s="60"/>
    </row>
    <row r="28" spans="2:32" ht="20" x14ac:dyDescent="0.45">
      <c r="B28" s="91"/>
      <c r="C28" s="158" t="s">
        <v>192</v>
      </c>
      <c r="D28" s="154"/>
      <c r="E28" s="83"/>
      <c r="F28" s="82"/>
      <c r="G28" s="83"/>
      <c r="H28" s="83"/>
      <c r="I28" s="83"/>
      <c r="J28" s="83"/>
      <c r="K28" s="149"/>
      <c r="L28" s="154"/>
      <c r="M28" s="83"/>
      <c r="N28" s="83"/>
      <c r="O28" s="54"/>
      <c r="P28" s="49"/>
      <c r="Q28" s="60"/>
      <c r="R28" s="60"/>
      <c r="S28" s="60"/>
      <c r="T28" s="60"/>
      <c r="U28" s="60"/>
      <c r="V28" s="49" t="s">
        <v>195</v>
      </c>
      <c r="W28" s="61"/>
      <c r="X28" s="49" t="s">
        <v>196</v>
      </c>
      <c r="Y28" s="63"/>
      <c r="Z28" s="63"/>
      <c r="AA28" s="61" t="s">
        <v>196</v>
      </c>
      <c r="AB28" s="49" t="s">
        <v>488</v>
      </c>
      <c r="AC28" s="63"/>
      <c r="AD28" s="60"/>
      <c r="AE28" s="64" t="s">
        <v>170</v>
      </c>
      <c r="AF28" s="60"/>
    </row>
    <row r="29" spans="2:32" ht="20" x14ac:dyDescent="0.55000000000000004">
      <c r="B29" s="91"/>
      <c r="C29" s="158" t="s">
        <v>195</v>
      </c>
      <c r="D29" s="154"/>
      <c r="E29" s="83"/>
      <c r="F29" s="82"/>
      <c r="G29" s="83"/>
      <c r="H29" s="83"/>
      <c r="I29" s="83"/>
      <c r="J29" s="83"/>
      <c r="K29" s="149"/>
      <c r="L29" s="154"/>
      <c r="M29" s="83"/>
      <c r="N29" s="83"/>
      <c r="O29" s="54"/>
      <c r="P29" s="49"/>
      <c r="Q29" s="60"/>
      <c r="R29" s="60"/>
      <c r="S29" s="60"/>
      <c r="T29" s="60"/>
      <c r="U29" s="60"/>
      <c r="V29" s="49" t="s">
        <v>197</v>
      </c>
      <c r="W29" s="61"/>
      <c r="X29" s="49" t="s">
        <v>198</v>
      </c>
      <c r="Y29" s="63"/>
      <c r="Z29" s="63"/>
      <c r="AA29" s="61" t="s">
        <v>198</v>
      </c>
      <c r="AB29" s="49" t="s">
        <v>489</v>
      </c>
      <c r="AC29" s="63"/>
      <c r="AD29" s="60"/>
      <c r="AE29" s="60"/>
      <c r="AF29" s="60"/>
    </row>
    <row r="30" spans="2:32" ht="20" x14ac:dyDescent="0.55000000000000004">
      <c r="B30" s="91"/>
      <c r="C30" s="158" t="s">
        <v>197</v>
      </c>
      <c r="D30" s="154"/>
      <c r="E30" s="83"/>
      <c r="F30" s="82"/>
      <c r="G30" s="83"/>
      <c r="H30" s="83"/>
      <c r="I30" s="83"/>
      <c r="J30" s="83"/>
      <c r="K30" s="149"/>
      <c r="L30" s="154"/>
      <c r="M30" s="83"/>
      <c r="N30" s="83"/>
      <c r="O30" s="54"/>
      <c r="P30" s="49"/>
      <c r="Q30" s="60"/>
      <c r="R30" s="60"/>
      <c r="S30" s="60"/>
      <c r="T30" s="60"/>
      <c r="U30" s="60"/>
      <c r="V30" s="49" t="s">
        <v>58</v>
      </c>
      <c r="W30" s="61"/>
      <c r="X30" s="49" t="s">
        <v>200</v>
      </c>
      <c r="Y30" s="63"/>
      <c r="Z30" s="63"/>
      <c r="AA30" s="61" t="s">
        <v>200</v>
      </c>
      <c r="AB30" s="49" t="s">
        <v>490</v>
      </c>
      <c r="AC30" s="63"/>
      <c r="AD30" s="60"/>
      <c r="AE30" s="60"/>
      <c r="AF30" s="60"/>
    </row>
    <row r="31" spans="2:32" ht="20" x14ac:dyDescent="0.55000000000000004">
      <c r="B31" s="91"/>
      <c r="C31" s="158" t="s">
        <v>58</v>
      </c>
      <c r="D31" s="154"/>
      <c r="E31" s="83"/>
      <c r="F31" s="82"/>
      <c r="G31" s="83"/>
      <c r="H31" s="83"/>
      <c r="I31" s="83"/>
      <c r="J31" s="83"/>
      <c r="K31" s="149"/>
      <c r="L31" s="154"/>
      <c r="M31" s="83"/>
      <c r="N31" s="83"/>
      <c r="O31" s="54"/>
      <c r="P31" s="49"/>
      <c r="Q31" s="60"/>
      <c r="R31" s="60"/>
      <c r="S31" s="60"/>
      <c r="T31" s="60"/>
      <c r="U31" s="60"/>
      <c r="V31" s="49" t="s">
        <v>201</v>
      </c>
      <c r="W31" s="61"/>
      <c r="X31" s="49" t="s">
        <v>202</v>
      </c>
      <c r="Y31" s="63"/>
      <c r="Z31" s="63"/>
      <c r="AA31" s="61" t="s">
        <v>202</v>
      </c>
      <c r="AB31" s="49" t="s">
        <v>491</v>
      </c>
      <c r="AC31" s="63"/>
      <c r="AD31" s="60"/>
      <c r="AE31" s="60"/>
      <c r="AF31" s="60"/>
    </row>
    <row r="32" spans="2:32" ht="20" x14ac:dyDescent="0.55000000000000004">
      <c r="B32" s="91"/>
      <c r="C32" s="158" t="s">
        <v>201</v>
      </c>
      <c r="D32" s="154"/>
      <c r="E32" s="83"/>
      <c r="F32" s="82"/>
      <c r="G32" s="83"/>
      <c r="H32" s="83"/>
      <c r="I32" s="83"/>
      <c r="J32" s="83"/>
      <c r="K32" s="149"/>
      <c r="L32" s="154"/>
      <c r="M32" s="83"/>
      <c r="N32" s="83"/>
      <c r="O32" s="54"/>
      <c r="P32" s="49"/>
      <c r="Q32" s="60"/>
      <c r="R32" s="60"/>
      <c r="S32" s="60"/>
      <c r="T32" s="60"/>
      <c r="U32" s="60"/>
      <c r="V32" s="49" t="s">
        <v>204</v>
      </c>
      <c r="W32" s="61"/>
      <c r="X32" s="49" t="s">
        <v>205</v>
      </c>
      <c r="Y32" s="63"/>
      <c r="Z32" s="63"/>
      <c r="AA32" s="61" t="s">
        <v>205</v>
      </c>
      <c r="AB32" s="49" t="s">
        <v>492</v>
      </c>
      <c r="AC32" s="63"/>
      <c r="AD32" s="60"/>
      <c r="AE32" s="60"/>
      <c r="AF32" s="60"/>
    </row>
    <row r="33" spans="2:32" ht="20" x14ac:dyDescent="0.55000000000000004">
      <c r="B33" s="91"/>
      <c r="C33" s="158" t="s">
        <v>204</v>
      </c>
      <c r="D33" s="154"/>
      <c r="E33" s="83"/>
      <c r="F33" s="82"/>
      <c r="G33" s="83"/>
      <c r="H33" s="83"/>
      <c r="I33" s="83"/>
      <c r="J33" s="83"/>
      <c r="K33" s="149"/>
      <c r="L33" s="154"/>
      <c r="M33" s="83"/>
      <c r="N33" s="83"/>
      <c r="O33" s="54"/>
      <c r="P33" s="49"/>
      <c r="Q33" s="60"/>
      <c r="R33" s="60"/>
      <c r="S33" s="60"/>
      <c r="T33" s="60"/>
      <c r="U33" s="60"/>
      <c r="V33" s="49" t="s">
        <v>206</v>
      </c>
      <c r="W33" s="61"/>
      <c r="X33" s="49" t="s">
        <v>207</v>
      </c>
      <c r="Y33" s="63"/>
      <c r="Z33" s="63"/>
      <c r="AA33" s="61" t="s">
        <v>207</v>
      </c>
      <c r="AB33" s="49" t="s">
        <v>493</v>
      </c>
      <c r="AC33" s="63"/>
      <c r="AD33" s="60"/>
      <c r="AE33" s="60"/>
      <c r="AF33" s="60"/>
    </row>
    <row r="34" spans="2:32" ht="20" x14ac:dyDescent="0.55000000000000004">
      <c r="B34" s="91"/>
      <c r="C34" s="158" t="s">
        <v>206</v>
      </c>
      <c r="D34" s="154"/>
      <c r="E34" s="83"/>
      <c r="F34" s="82"/>
      <c r="G34" s="83"/>
      <c r="H34" s="83"/>
      <c r="I34" s="83"/>
      <c r="J34" s="83"/>
      <c r="K34" s="149"/>
      <c r="L34" s="154"/>
      <c r="M34" s="83"/>
      <c r="N34" s="83"/>
      <c r="O34" s="54"/>
      <c r="P34" s="49"/>
      <c r="Q34" s="60"/>
      <c r="R34" s="60"/>
      <c r="S34" s="60"/>
      <c r="T34" s="60"/>
      <c r="U34" s="60"/>
      <c r="V34" s="49" t="s">
        <v>208</v>
      </c>
      <c r="W34" s="61"/>
      <c r="X34" s="49" t="s">
        <v>209</v>
      </c>
      <c r="Y34" s="63"/>
      <c r="Z34" s="63"/>
      <c r="AA34" s="61" t="s">
        <v>209</v>
      </c>
      <c r="AB34" s="49" t="s">
        <v>494</v>
      </c>
      <c r="AC34" s="63"/>
      <c r="AD34" s="60"/>
      <c r="AE34" s="60"/>
      <c r="AF34" s="60"/>
    </row>
    <row r="35" spans="2:32" ht="20" x14ac:dyDescent="0.55000000000000004">
      <c r="B35" s="91"/>
      <c r="C35" s="158" t="s">
        <v>208</v>
      </c>
      <c r="D35" s="153" t="s">
        <v>468</v>
      </c>
      <c r="E35" s="83" t="s">
        <v>163</v>
      </c>
      <c r="F35" s="82" t="s">
        <v>156</v>
      </c>
      <c r="G35" s="83"/>
      <c r="H35" s="83"/>
      <c r="I35" s="81" t="s">
        <v>153</v>
      </c>
      <c r="J35" s="81" t="s">
        <v>153</v>
      </c>
      <c r="K35" s="149" t="s">
        <v>469</v>
      </c>
      <c r="L35" s="153"/>
      <c r="M35" s="83" t="s">
        <v>163</v>
      </c>
      <c r="N35" s="83" t="s">
        <v>465</v>
      </c>
      <c r="O35" s="54"/>
      <c r="P35" s="49"/>
      <c r="Q35" s="60"/>
      <c r="R35" s="60"/>
      <c r="S35" s="60"/>
      <c r="T35" s="60"/>
      <c r="U35" s="60"/>
      <c r="V35" s="49" t="s">
        <v>211</v>
      </c>
      <c r="W35" s="61"/>
      <c r="X35" s="49" t="s">
        <v>212</v>
      </c>
      <c r="Y35" s="63"/>
      <c r="Z35" s="63"/>
      <c r="AA35" s="61" t="s">
        <v>212</v>
      </c>
      <c r="AB35" s="49" t="s">
        <v>495</v>
      </c>
      <c r="AC35" s="63"/>
      <c r="AD35" s="60"/>
      <c r="AE35" s="60"/>
      <c r="AF35" s="60"/>
    </row>
    <row r="36" spans="2:32" ht="20" x14ac:dyDescent="0.55000000000000004">
      <c r="B36" s="91"/>
      <c r="C36" s="158" t="s">
        <v>211</v>
      </c>
      <c r="D36" s="154"/>
      <c r="E36" s="83"/>
      <c r="F36" s="82"/>
      <c r="G36" s="83"/>
      <c r="H36" s="83"/>
      <c r="I36" s="83"/>
      <c r="J36" s="83"/>
      <c r="K36" s="149"/>
      <c r="L36" s="154"/>
      <c r="M36" s="83"/>
      <c r="N36" s="83"/>
      <c r="O36" s="54"/>
      <c r="P36" s="49"/>
      <c r="Q36" s="60"/>
      <c r="R36" s="60"/>
      <c r="S36" s="60"/>
      <c r="T36" s="60"/>
      <c r="U36" s="60"/>
      <c r="V36" s="49" t="s">
        <v>213</v>
      </c>
      <c r="W36" s="61"/>
      <c r="X36" s="49" t="s">
        <v>156</v>
      </c>
      <c r="Y36" s="63"/>
      <c r="Z36" s="63"/>
      <c r="AA36" s="61" t="s">
        <v>156</v>
      </c>
      <c r="AB36" s="49" t="s">
        <v>496</v>
      </c>
      <c r="AC36" s="63"/>
      <c r="AD36" s="60"/>
      <c r="AE36" s="60"/>
      <c r="AF36" s="60"/>
    </row>
    <row r="37" spans="2:32" ht="20" x14ac:dyDescent="0.55000000000000004">
      <c r="B37" s="91"/>
      <c r="C37" s="158" t="s">
        <v>213</v>
      </c>
      <c r="D37" s="154"/>
      <c r="E37" s="83"/>
      <c r="F37" s="82"/>
      <c r="G37" s="83"/>
      <c r="H37" s="83"/>
      <c r="I37" s="83"/>
      <c r="J37" s="83"/>
      <c r="K37" s="149"/>
      <c r="L37" s="154"/>
      <c r="M37" s="83"/>
      <c r="N37" s="83"/>
      <c r="O37" s="54"/>
      <c r="P37" s="49"/>
      <c r="Q37" s="60"/>
      <c r="R37" s="60"/>
      <c r="S37" s="60"/>
      <c r="T37" s="60"/>
      <c r="U37" s="60"/>
      <c r="V37" s="49" t="s">
        <v>214</v>
      </c>
      <c r="W37" s="61"/>
      <c r="X37" s="49" t="s">
        <v>215</v>
      </c>
      <c r="Y37" s="63"/>
      <c r="Z37" s="63"/>
      <c r="AA37" s="61" t="s">
        <v>215</v>
      </c>
      <c r="AB37" s="49" t="s">
        <v>497</v>
      </c>
      <c r="AC37" s="63"/>
      <c r="AD37" s="60"/>
      <c r="AE37" s="60"/>
      <c r="AF37" s="60"/>
    </row>
    <row r="38" spans="2:32" ht="20" x14ac:dyDescent="0.55000000000000004">
      <c r="B38" s="91"/>
      <c r="C38" s="158" t="s">
        <v>214</v>
      </c>
      <c r="D38" s="154"/>
      <c r="E38" s="83"/>
      <c r="F38" s="82"/>
      <c r="G38" s="83"/>
      <c r="H38" s="83"/>
      <c r="I38" s="83"/>
      <c r="J38" s="83"/>
      <c r="K38" s="149"/>
      <c r="L38" s="154"/>
      <c r="M38" s="83"/>
      <c r="N38" s="83"/>
      <c r="O38" s="54"/>
      <c r="P38" s="49"/>
      <c r="Q38" s="60"/>
      <c r="R38" s="60"/>
      <c r="S38" s="60"/>
      <c r="T38" s="60"/>
      <c r="U38" s="60"/>
      <c r="V38" s="49" t="s">
        <v>216</v>
      </c>
      <c r="W38" s="61"/>
      <c r="X38" s="49" t="s">
        <v>217</v>
      </c>
      <c r="Y38" s="63"/>
      <c r="Z38" s="63"/>
      <c r="AA38" s="61" t="s">
        <v>217</v>
      </c>
      <c r="AB38" s="49" t="s">
        <v>498</v>
      </c>
      <c r="AC38" s="63"/>
      <c r="AD38" s="60"/>
      <c r="AE38" s="60"/>
      <c r="AF38" s="60"/>
    </row>
    <row r="39" spans="2:32" ht="20" x14ac:dyDescent="0.55000000000000004">
      <c r="B39" s="91"/>
      <c r="C39" s="158" t="s">
        <v>216</v>
      </c>
      <c r="D39" s="154"/>
      <c r="E39" s="83"/>
      <c r="F39" s="82"/>
      <c r="G39" s="83"/>
      <c r="H39" s="83"/>
      <c r="I39" s="83"/>
      <c r="J39" s="83"/>
      <c r="K39" s="149"/>
      <c r="L39" s="154"/>
      <c r="M39" s="83"/>
      <c r="N39" s="83"/>
      <c r="O39" s="54"/>
      <c r="P39" s="49"/>
      <c r="Q39" s="60"/>
      <c r="R39" s="60"/>
      <c r="S39" s="60"/>
      <c r="T39" s="60"/>
      <c r="U39" s="60"/>
      <c r="V39" s="49" t="s">
        <v>210</v>
      </c>
      <c r="W39" s="61"/>
      <c r="X39" s="49" t="s">
        <v>179</v>
      </c>
      <c r="Y39" s="63"/>
      <c r="Z39" s="63"/>
      <c r="AA39" s="61" t="s">
        <v>179</v>
      </c>
      <c r="AB39" s="49" t="s">
        <v>499</v>
      </c>
      <c r="AC39" s="63"/>
      <c r="AD39" s="60"/>
      <c r="AE39" s="60"/>
      <c r="AF39" s="60"/>
    </row>
    <row r="40" spans="2:32" ht="20" x14ac:dyDescent="0.55000000000000004">
      <c r="B40" s="91"/>
      <c r="C40" s="158" t="s">
        <v>210</v>
      </c>
      <c r="D40" s="154"/>
      <c r="E40" s="83"/>
      <c r="F40" s="82"/>
      <c r="G40" s="83"/>
      <c r="H40" s="83"/>
      <c r="I40" s="83"/>
      <c r="J40" s="83"/>
      <c r="K40" s="149"/>
      <c r="L40" s="154"/>
      <c r="M40" s="83"/>
      <c r="N40" s="83"/>
      <c r="O40" s="54"/>
      <c r="P40" s="49"/>
      <c r="Q40" s="60"/>
      <c r="R40" s="60"/>
      <c r="S40" s="60"/>
      <c r="T40" s="60"/>
      <c r="U40" s="60"/>
      <c r="V40" s="49" t="s">
        <v>203</v>
      </c>
      <c r="W40" s="61"/>
      <c r="X40" s="49" t="s">
        <v>219</v>
      </c>
      <c r="Y40" s="63"/>
      <c r="Z40" s="63"/>
      <c r="AA40" s="61" t="s">
        <v>219</v>
      </c>
      <c r="AB40" s="49" t="s">
        <v>461</v>
      </c>
      <c r="AC40" s="63"/>
      <c r="AD40" s="60"/>
      <c r="AE40" s="60"/>
      <c r="AF40" s="60"/>
    </row>
    <row r="41" spans="2:32" ht="20" x14ac:dyDescent="0.55000000000000004">
      <c r="B41" s="91"/>
      <c r="C41" s="158" t="s">
        <v>203</v>
      </c>
      <c r="D41" s="154"/>
      <c r="E41" s="83"/>
      <c r="F41" s="82"/>
      <c r="G41" s="83"/>
      <c r="H41" s="83"/>
      <c r="I41" s="83"/>
      <c r="J41" s="83"/>
      <c r="K41" s="149"/>
      <c r="L41" s="154"/>
      <c r="M41" s="83"/>
      <c r="N41" s="83"/>
      <c r="O41" s="54"/>
      <c r="P41" s="49"/>
      <c r="Q41" s="60"/>
      <c r="R41" s="60"/>
      <c r="S41" s="60"/>
      <c r="T41" s="60"/>
      <c r="U41" s="60"/>
      <c r="V41" s="49" t="s">
        <v>199</v>
      </c>
      <c r="W41" s="61"/>
      <c r="X41" s="49" t="s">
        <v>221</v>
      </c>
      <c r="Y41" s="63"/>
      <c r="Z41" s="63"/>
      <c r="AA41" s="61" t="s">
        <v>221</v>
      </c>
      <c r="AB41" s="49" t="s">
        <v>464</v>
      </c>
      <c r="AC41" s="63"/>
      <c r="AD41" s="60"/>
      <c r="AE41" s="60"/>
      <c r="AF41" s="60"/>
    </row>
    <row r="42" spans="2:32" ht="20" x14ac:dyDescent="0.55000000000000004">
      <c r="B42" s="91"/>
      <c r="C42" s="158" t="s">
        <v>199</v>
      </c>
      <c r="D42" s="154"/>
      <c r="E42" s="83"/>
      <c r="F42" s="82"/>
      <c r="G42" s="83"/>
      <c r="H42" s="83"/>
      <c r="I42" s="83"/>
      <c r="J42" s="83"/>
      <c r="K42" s="149"/>
      <c r="L42" s="154"/>
      <c r="M42" s="83"/>
      <c r="N42" s="83"/>
      <c r="O42" s="54"/>
      <c r="P42" s="49"/>
      <c r="Q42" s="60"/>
      <c r="R42" s="60"/>
      <c r="S42" s="60"/>
      <c r="T42" s="60"/>
      <c r="U42" s="60"/>
      <c r="V42" s="49" t="s">
        <v>222</v>
      </c>
      <c r="W42" s="61"/>
      <c r="X42" s="49" t="s">
        <v>223</v>
      </c>
      <c r="Y42" s="63"/>
      <c r="Z42" s="63"/>
      <c r="AA42" s="61" t="s">
        <v>223</v>
      </c>
      <c r="AB42" s="49" t="s">
        <v>500</v>
      </c>
      <c r="AC42" s="63"/>
      <c r="AD42" s="60"/>
      <c r="AE42" s="60"/>
      <c r="AF42" s="60"/>
    </row>
    <row r="43" spans="2:32" ht="20" x14ac:dyDescent="0.55000000000000004">
      <c r="B43" s="91"/>
      <c r="C43" s="158" t="s">
        <v>222</v>
      </c>
      <c r="D43" s="154"/>
      <c r="E43" s="83"/>
      <c r="F43" s="82"/>
      <c r="G43" s="83"/>
      <c r="H43" s="83"/>
      <c r="I43" s="83"/>
      <c r="J43" s="83"/>
      <c r="K43" s="149"/>
      <c r="L43" s="154"/>
      <c r="M43" s="83"/>
      <c r="N43" s="83"/>
      <c r="O43" s="54"/>
      <c r="P43" s="49"/>
      <c r="Q43" s="60"/>
      <c r="R43" s="60"/>
      <c r="S43" s="60"/>
      <c r="T43" s="60"/>
      <c r="U43" s="60"/>
      <c r="V43" s="49" t="s">
        <v>191</v>
      </c>
      <c r="W43" s="61"/>
      <c r="X43" s="49" t="s">
        <v>224</v>
      </c>
      <c r="Y43" s="63"/>
      <c r="Z43" s="63"/>
      <c r="AA43" s="61" t="s">
        <v>224</v>
      </c>
      <c r="AB43" s="49" t="s">
        <v>191</v>
      </c>
      <c r="AC43" s="63"/>
      <c r="AD43" s="60"/>
      <c r="AE43" s="60"/>
      <c r="AF43" s="60"/>
    </row>
    <row r="44" spans="2:32" ht="33" x14ac:dyDescent="0.55000000000000004">
      <c r="B44" s="91"/>
      <c r="C44" s="212" t="s">
        <v>470</v>
      </c>
      <c r="D44" s="155" t="s">
        <v>471</v>
      </c>
      <c r="E44" s="83" t="s">
        <v>163</v>
      </c>
      <c r="F44" s="82" t="s">
        <v>156</v>
      </c>
      <c r="G44" s="83"/>
      <c r="H44" s="83"/>
      <c r="I44" s="81" t="s">
        <v>153</v>
      </c>
      <c r="J44" s="81" t="s">
        <v>153</v>
      </c>
      <c r="K44" s="149" t="s">
        <v>461</v>
      </c>
      <c r="L44" s="155"/>
      <c r="M44" s="83" t="s">
        <v>152</v>
      </c>
      <c r="N44" s="83" t="s">
        <v>191</v>
      </c>
      <c r="O44" s="54"/>
      <c r="P44" s="49"/>
      <c r="Q44" s="60"/>
      <c r="R44" s="60"/>
      <c r="S44" s="60"/>
      <c r="T44" s="60"/>
      <c r="U44" s="60"/>
      <c r="V44" s="60"/>
      <c r="W44" s="60"/>
      <c r="X44" s="60"/>
      <c r="Y44" s="60"/>
      <c r="Z44" s="60"/>
      <c r="AA44" s="61" t="s">
        <v>193</v>
      </c>
      <c r="AB44" s="60"/>
      <c r="AC44" s="60"/>
      <c r="AD44" s="60"/>
      <c r="AE44" s="60"/>
      <c r="AF44" s="60"/>
    </row>
    <row r="45" spans="2:32" ht="20" x14ac:dyDescent="0.55000000000000004">
      <c r="B45" s="92"/>
      <c r="P45" s="21"/>
      <c r="Q45" s="21"/>
      <c r="R45" s="21"/>
      <c r="S45" s="21"/>
      <c r="T45" s="60"/>
      <c r="U45" s="60"/>
      <c r="V45" s="60"/>
      <c r="W45" s="60"/>
      <c r="X45" s="60"/>
      <c r="Y45" s="60"/>
      <c r="Z45" s="60"/>
      <c r="AA45" s="61" t="s">
        <v>218</v>
      </c>
      <c r="AB45" s="60"/>
      <c r="AC45" s="60"/>
      <c r="AD45" s="60"/>
      <c r="AE45" s="60"/>
      <c r="AF45" s="60"/>
    </row>
    <row r="46" spans="2:32" x14ac:dyDescent="0.55000000000000004">
      <c r="B46" s="2"/>
      <c r="P46" s="21"/>
      <c r="Q46" s="21"/>
      <c r="R46" s="21"/>
      <c r="S46" s="21"/>
      <c r="T46" s="60"/>
      <c r="U46" s="60"/>
      <c r="V46" s="60"/>
      <c r="W46" s="60"/>
      <c r="X46" s="60"/>
      <c r="Y46" s="60"/>
      <c r="Z46" s="60"/>
      <c r="AA46" s="61" t="s">
        <v>225</v>
      </c>
      <c r="AB46" s="60"/>
      <c r="AC46" s="60"/>
      <c r="AD46" s="60"/>
      <c r="AE46" s="60"/>
      <c r="AF46" s="60"/>
    </row>
    <row r="47" spans="2:32" x14ac:dyDescent="0.55000000000000004">
      <c r="B47" s="10"/>
      <c r="C47" s="10"/>
      <c r="D47" s="10"/>
      <c r="E47" s="10"/>
      <c r="F47" s="10"/>
      <c r="G47" s="10"/>
      <c r="H47" s="10"/>
      <c r="I47" s="10"/>
      <c r="J47" s="10"/>
      <c r="P47" s="21"/>
      <c r="Q47" s="21"/>
      <c r="R47" s="21"/>
      <c r="S47" s="21"/>
      <c r="T47" s="60"/>
      <c r="U47" s="60"/>
      <c r="V47" s="60"/>
      <c r="W47" s="60"/>
      <c r="X47" s="60"/>
      <c r="Y47" s="60"/>
      <c r="Z47" s="60"/>
      <c r="AA47" s="61" t="s">
        <v>226</v>
      </c>
      <c r="AB47" s="60"/>
      <c r="AC47" s="60"/>
      <c r="AD47" s="60"/>
      <c r="AE47" s="60"/>
      <c r="AF47" s="60"/>
    </row>
    <row r="48" spans="2:32" x14ac:dyDescent="0.55000000000000004">
      <c r="B48" s="10"/>
      <c r="C48" s="10"/>
      <c r="D48" s="10"/>
      <c r="E48" s="10"/>
      <c r="F48" s="10"/>
      <c r="G48" s="10"/>
      <c r="H48" s="10"/>
      <c r="I48" s="10"/>
      <c r="J48" s="10"/>
      <c r="P48" s="21"/>
      <c r="Q48" s="21"/>
      <c r="R48" s="21"/>
      <c r="S48" s="21"/>
      <c r="T48" s="60"/>
      <c r="U48" s="60"/>
      <c r="V48" s="60"/>
      <c r="W48" s="60"/>
      <c r="X48" s="60"/>
      <c r="Y48" s="60"/>
      <c r="Z48" s="60"/>
      <c r="AA48" s="61" t="s">
        <v>227</v>
      </c>
      <c r="AB48" s="60"/>
      <c r="AC48" s="60"/>
      <c r="AD48" s="60"/>
      <c r="AE48" s="60"/>
      <c r="AF48" s="60"/>
    </row>
    <row r="49" spans="2:32" x14ac:dyDescent="0.55000000000000004">
      <c r="B49" s="10"/>
      <c r="C49" s="10"/>
      <c r="D49" s="10"/>
      <c r="E49" s="10"/>
      <c r="F49" s="10"/>
      <c r="G49" s="10"/>
      <c r="H49" s="10"/>
      <c r="I49" s="10"/>
      <c r="J49" s="10"/>
      <c r="P49" s="21"/>
      <c r="Q49" s="21"/>
      <c r="R49" s="21"/>
      <c r="S49" s="21"/>
      <c r="T49" s="60"/>
      <c r="U49" s="60"/>
      <c r="V49" s="60"/>
      <c r="W49" s="60"/>
      <c r="X49" s="60"/>
      <c r="Y49" s="60"/>
      <c r="Z49" s="60"/>
      <c r="AA49" s="61" t="s">
        <v>228</v>
      </c>
      <c r="AB49" s="60"/>
      <c r="AC49" s="60"/>
      <c r="AD49" s="60"/>
      <c r="AE49" s="60"/>
      <c r="AF49" s="60"/>
    </row>
    <row r="50" spans="2:32" x14ac:dyDescent="0.55000000000000004">
      <c r="B50" s="10"/>
      <c r="C50" s="10"/>
      <c r="D50" s="10"/>
      <c r="E50" s="10"/>
      <c r="F50" s="10"/>
      <c r="G50" s="10"/>
      <c r="H50" s="10"/>
      <c r="I50" s="10"/>
      <c r="J50" s="10"/>
      <c r="P50" s="21"/>
      <c r="Q50" s="21"/>
      <c r="R50" s="21"/>
      <c r="S50" s="21"/>
      <c r="T50" s="60"/>
      <c r="U50" s="60"/>
      <c r="V50" s="60"/>
      <c r="W50" s="60"/>
      <c r="X50" s="60"/>
      <c r="Y50" s="60"/>
      <c r="Z50" s="60"/>
      <c r="AA50" s="61" t="s">
        <v>229</v>
      </c>
      <c r="AB50" s="60"/>
      <c r="AC50" s="60"/>
      <c r="AD50" s="60"/>
      <c r="AE50" s="60"/>
      <c r="AF50" s="60"/>
    </row>
    <row r="51" spans="2:32" x14ac:dyDescent="0.55000000000000004">
      <c r="P51" s="21"/>
      <c r="Q51" s="21"/>
      <c r="R51" s="21"/>
      <c r="S51" s="21"/>
      <c r="T51" s="60"/>
      <c r="U51" s="60"/>
      <c r="V51" s="60"/>
      <c r="W51" s="60"/>
      <c r="X51" s="60"/>
      <c r="Y51" s="60"/>
      <c r="Z51" s="60"/>
      <c r="AA51" s="61" t="s">
        <v>230</v>
      </c>
      <c r="AB51" s="60"/>
      <c r="AC51" s="60"/>
      <c r="AD51" s="60"/>
      <c r="AE51" s="60"/>
      <c r="AF51" s="60"/>
    </row>
    <row r="52" spans="2:32" x14ac:dyDescent="0.55000000000000004">
      <c r="P52" s="21"/>
      <c r="Q52" s="21"/>
      <c r="R52" s="21"/>
      <c r="S52" s="21"/>
      <c r="T52" s="60"/>
      <c r="U52" s="60"/>
      <c r="V52" s="60"/>
      <c r="W52" s="60"/>
      <c r="X52" s="60"/>
      <c r="Y52" s="60"/>
      <c r="Z52" s="60"/>
      <c r="AA52" s="61" t="s">
        <v>231</v>
      </c>
      <c r="AB52" s="60"/>
      <c r="AC52" s="60"/>
      <c r="AD52" s="60"/>
      <c r="AE52" s="60"/>
      <c r="AF52" s="60"/>
    </row>
    <row r="53" spans="2:32" x14ac:dyDescent="0.55000000000000004">
      <c r="P53" s="21"/>
      <c r="Q53" s="21"/>
      <c r="R53" s="21"/>
      <c r="S53" s="21"/>
      <c r="T53" s="60"/>
      <c r="U53" s="60"/>
      <c r="V53" s="60"/>
      <c r="W53" s="60"/>
      <c r="X53" s="60"/>
      <c r="Y53" s="60"/>
      <c r="Z53" s="60"/>
      <c r="AA53" s="61" t="s">
        <v>220</v>
      </c>
      <c r="AB53" s="60"/>
      <c r="AC53" s="60"/>
      <c r="AD53" s="60"/>
      <c r="AE53" s="60"/>
      <c r="AF53" s="60"/>
    </row>
    <row r="54" spans="2:32" x14ac:dyDescent="0.55000000000000004">
      <c r="P54" s="21"/>
      <c r="Q54" s="21"/>
      <c r="R54" s="21"/>
      <c r="S54" s="21"/>
      <c r="T54" s="60"/>
      <c r="U54" s="60"/>
      <c r="V54" s="60"/>
      <c r="W54" s="60"/>
      <c r="X54" s="60"/>
      <c r="Y54" s="60"/>
      <c r="Z54" s="60"/>
      <c r="AA54" s="61" t="s">
        <v>232</v>
      </c>
      <c r="AB54" s="60"/>
      <c r="AC54" s="60"/>
      <c r="AD54" s="60"/>
      <c r="AE54" s="60"/>
      <c r="AF54" s="60"/>
    </row>
    <row r="55" spans="2:32" x14ac:dyDescent="0.55000000000000004">
      <c r="P55" s="21"/>
      <c r="Q55" s="21"/>
      <c r="R55" s="21"/>
      <c r="S55" s="21"/>
      <c r="T55" s="60"/>
      <c r="U55" s="60"/>
      <c r="V55" s="60"/>
      <c r="W55" s="60"/>
      <c r="X55" s="60"/>
      <c r="Y55" s="60"/>
      <c r="Z55" s="60"/>
      <c r="AA55" s="61" t="s">
        <v>233</v>
      </c>
      <c r="AB55" s="60"/>
      <c r="AC55" s="60"/>
      <c r="AD55" s="60"/>
      <c r="AE55" s="60"/>
      <c r="AF55" s="60"/>
    </row>
    <row r="56" spans="2:32" x14ac:dyDescent="0.55000000000000004">
      <c r="P56" s="21"/>
      <c r="Q56" s="21"/>
      <c r="R56" s="21"/>
      <c r="S56" s="21"/>
      <c r="T56" s="60"/>
      <c r="U56" s="60"/>
      <c r="V56" s="60"/>
      <c r="W56" s="60"/>
      <c r="X56" s="60"/>
      <c r="Y56" s="60"/>
      <c r="Z56" s="60"/>
      <c r="AA56" s="61" t="s">
        <v>234</v>
      </c>
      <c r="AB56" s="60"/>
      <c r="AC56" s="60"/>
      <c r="AD56" s="60"/>
      <c r="AE56" s="60"/>
      <c r="AF56" s="60"/>
    </row>
    <row r="57" spans="2:32" x14ac:dyDescent="0.55000000000000004">
      <c r="P57" s="21"/>
      <c r="Q57" s="21"/>
      <c r="R57" s="21"/>
      <c r="S57" s="21"/>
      <c r="T57" s="60"/>
      <c r="U57" s="60"/>
      <c r="V57" s="60"/>
      <c r="W57" s="60"/>
      <c r="X57" s="60"/>
      <c r="Y57" s="60"/>
      <c r="Z57" s="60"/>
      <c r="AA57" s="61" t="s">
        <v>235</v>
      </c>
      <c r="AB57" s="60"/>
      <c r="AC57" s="60"/>
      <c r="AD57" s="60"/>
      <c r="AE57" s="60"/>
      <c r="AF57" s="60"/>
    </row>
    <row r="58" spans="2:32" x14ac:dyDescent="0.55000000000000004">
      <c r="P58" s="21"/>
      <c r="Q58" s="21"/>
      <c r="R58" s="21"/>
      <c r="S58" s="21"/>
      <c r="T58" s="60"/>
      <c r="U58" s="60"/>
      <c r="V58" s="60"/>
      <c r="W58" s="60"/>
      <c r="X58" s="60"/>
      <c r="Y58" s="60"/>
      <c r="Z58" s="60"/>
      <c r="AA58" s="61" t="s">
        <v>236</v>
      </c>
      <c r="AB58" s="60"/>
      <c r="AC58" s="60"/>
      <c r="AD58" s="60"/>
      <c r="AE58" s="60"/>
      <c r="AF58" s="60"/>
    </row>
    <row r="59" spans="2:32" x14ac:dyDescent="0.55000000000000004">
      <c r="P59" s="21"/>
      <c r="Q59" s="21"/>
      <c r="R59" s="21"/>
      <c r="S59" s="21"/>
      <c r="T59" s="60"/>
      <c r="U59" s="60"/>
      <c r="V59" s="60"/>
      <c r="W59" s="60"/>
      <c r="X59" s="60"/>
      <c r="Y59" s="60"/>
      <c r="Z59" s="60"/>
      <c r="AA59" s="61" t="s">
        <v>237</v>
      </c>
      <c r="AB59" s="60"/>
      <c r="AC59" s="60"/>
      <c r="AD59" s="60"/>
      <c r="AE59" s="60"/>
      <c r="AF59" s="60"/>
    </row>
    <row r="60" spans="2:32" x14ac:dyDescent="0.55000000000000004">
      <c r="P60" s="21"/>
      <c r="Q60" s="21"/>
      <c r="R60" s="60"/>
      <c r="S60" s="60"/>
      <c r="T60" s="60"/>
      <c r="U60" s="60"/>
      <c r="V60" s="60"/>
      <c r="W60" s="60"/>
      <c r="X60" s="60"/>
      <c r="Y60" s="60"/>
      <c r="Z60" s="60"/>
      <c r="AA60" s="61" t="s">
        <v>238</v>
      </c>
      <c r="AB60" s="60"/>
      <c r="AC60" s="60"/>
      <c r="AD60" s="60"/>
      <c r="AE60" s="60"/>
      <c r="AF60" s="60"/>
    </row>
    <row r="61" spans="2:32" x14ac:dyDescent="0.55000000000000004">
      <c r="P61" s="21"/>
      <c r="Q61" s="21"/>
      <c r="R61" s="60"/>
      <c r="S61" s="60"/>
      <c r="T61" s="60"/>
      <c r="U61" s="60"/>
      <c r="V61" s="60"/>
      <c r="W61" s="60"/>
      <c r="X61" s="60"/>
      <c r="Y61" s="60"/>
      <c r="Z61" s="60"/>
      <c r="AA61" s="61" t="s">
        <v>239</v>
      </c>
      <c r="AB61" s="60"/>
      <c r="AC61" s="60"/>
      <c r="AD61" s="60"/>
      <c r="AE61" s="60"/>
      <c r="AF61" s="60"/>
    </row>
    <row r="62" spans="2:32" x14ac:dyDescent="0.55000000000000004">
      <c r="P62" s="21"/>
      <c r="Q62" s="21"/>
      <c r="R62" s="60"/>
      <c r="S62" s="60"/>
      <c r="T62" s="60"/>
      <c r="U62" s="60"/>
      <c r="V62" s="60"/>
      <c r="W62" s="60"/>
      <c r="X62" s="60"/>
      <c r="Y62" s="60"/>
      <c r="Z62" s="60"/>
      <c r="AA62" s="60"/>
      <c r="AB62" s="60"/>
      <c r="AC62" s="60"/>
      <c r="AD62" s="60"/>
      <c r="AE62" s="60"/>
      <c r="AF62" s="60"/>
    </row>
    <row r="63" spans="2:32" x14ac:dyDescent="0.55000000000000004">
      <c r="P63" s="21"/>
      <c r="Q63" s="21"/>
      <c r="R63" s="60"/>
      <c r="S63" s="60"/>
      <c r="T63" s="60"/>
      <c r="U63" s="60"/>
      <c r="V63" s="60"/>
      <c r="W63" s="60"/>
      <c r="X63" s="60"/>
      <c r="Y63" s="60"/>
      <c r="Z63" s="60"/>
      <c r="AA63" s="60"/>
      <c r="AB63" s="60"/>
      <c r="AC63" s="60"/>
      <c r="AD63" s="60"/>
      <c r="AE63" s="60"/>
      <c r="AF63" s="60"/>
    </row>
    <row r="64" spans="2:32" x14ac:dyDescent="0.55000000000000004">
      <c r="P64" s="21"/>
      <c r="Q64" s="21"/>
      <c r="R64" s="60"/>
      <c r="S64" s="60"/>
      <c r="T64" s="60"/>
      <c r="U64" s="60"/>
      <c r="V64" s="60"/>
      <c r="W64" s="60"/>
      <c r="X64" s="60"/>
      <c r="Y64" s="60"/>
      <c r="Z64" s="60"/>
      <c r="AA64" s="60"/>
      <c r="AB64" s="60"/>
      <c r="AC64" s="60"/>
      <c r="AD64" s="60"/>
      <c r="AE64" s="60"/>
      <c r="AF64" s="60"/>
    </row>
    <row r="65" spans="16:32" x14ac:dyDescent="0.55000000000000004">
      <c r="P65" s="21"/>
      <c r="Q65" s="21"/>
      <c r="R65" s="60"/>
      <c r="S65" s="60"/>
      <c r="T65" s="60"/>
      <c r="U65" s="60"/>
      <c r="V65" s="60"/>
      <c r="W65" s="60"/>
      <c r="X65" s="60"/>
      <c r="Y65" s="60"/>
      <c r="Z65" s="60"/>
      <c r="AA65" s="60"/>
      <c r="AB65" s="60"/>
      <c r="AC65" s="60"/>
      <c r="AD65" s="60"/>
      <c r="AE65" s="60"/>
      <c r="AF65" s="60"/>
    </row>
    <row r="66" spans="16:32" x14ac:dyDescent="0.55000000000000004">
      <c r="P66" s="21"/>
      <c r="Q66" s="21"/>
      <c r="R66" s="60"/>
      <c r="S66" s="60"/>
      <c r="T66" s="60"/>
      <c r="U66" s="60"/>
      <c r="V66" s="60"/>
      <c r="W66" s="60"/>
      <c r="X66" s="60"/>
      <c r="Y66" s="60"/>
      <c r="Z66" s="60"/>
      <c r="AA66" s="60"/>
      <c r="AB66" s="60"/>
      <c r="AC66" s="60"/>
      <c r="AD66" s="60"/>
      <c r="AE66" s="60"/>
      <c r="AF66" s="60"/>
    </row>
    <row r="67" spans="16:32" x14ac:dyDescent="0.55000000000000004">
      <c r="P67" s="21"/>
      <c r="Q67" s="21"/>
      <c r="R67" s="60"/>
      <c r="S67" s="60"/>
      <c r="T67" s="60"/>
      <c r="U67" s="60"/>
      <c r="V67" s="60"/>
      <c r="W67" s="60"/>
      <c r="X67" s="60"/>
      <c r="Y67" s="60"/>
      <c r="Z67" s="60"/>
      <c r="AA67" s="60"/>
      <c r="AB67" s="60"/>
      <c r="AC67" s="60"/>
      <c r="AD67" s="60"/>
      <c r="AE67" s="60"/>
      <c r="AF67" s="60"/>
    </row>
    <row r="68" spans="16:32" x14ac:dyDescent="0.55000000000000004">
      <c r="P68" s="21"/>
      <c r="Q68" s="21"/>
      <c r="R68" s="60"/>
      <c r="S68" s="60"/>
      <c r="T68" s="60"/>
      <c r="U68" s="60"/>
      <c r="V68" s="60"/>
      <c r="W68" s="60"/>
      <c r="X68" s="60"/>
      <c r="Y68" s="60"/>
      <c r="Z68" s="60"/>
      <c r="AA68" s="60"/>
      <c r="AB68" s="60"/>
      <c r="AC68" s="60"/>
      <c r="AD68" s="60"/>
      <c r="AE68" s="60"/>
      <c r="AF68" s="60"/>
    </row>
    <row r="69" spans="16:32" x14ac:dyDescent="0.55000000000000004">
      <c r="P69" s="21"/>
      <c r="Q69" s="21"/>
      <c r="R69" s="60"/>
      <c r="S69" s="60"/>
      <c r="T69" s="60"/>
      <c r="U69" s="60"/>
      <c r="V69" s="21"/>
      <c r="W69" s="60"/>
      <c r="X69" s="21"/>
      <c r="Y69" s="60"/>
      <c r="Z69" s="60"/>
      <c r="AA69" s="21"/>
      <c r="AB69" s="60"/>
      <c r="AC69" s="60"/>
      <c r="AD69" s="21"/>
      <c r="AE69" s="60"/>
      <c r="AF69" s="60"/>
    </row>
    <row r="70" spans="16:32" x14ac:dyDescent="0.55000000000000004">
      <c r="P70" s="21"/>
      <c r="Q70" s="21"/>
      <c r="R70" s="21"/>
      <c r="S70" s="21"/>
      <c r="T70" s="21"/>
      <c r="U70" s="21"/>
      <c r="V70" s="21"/>
      <c r="W70" s="21"/>
      <c r="X70" s="21"/>
      <c r="Y70" s="21"/>
      <c r="Z70" s="21"/>
      <c r="AA70" s="21"/>
      <c r="AB70" s="21"/>
      <c r="AC70" s="21"/>
      <c r="AD70" s="21"/>
      <c r="AE70" s="21"/>
      <c r="AF70" s="21"/>
    </row>
    <row r="71" spans="16:32" x14ac:dyDescent="0.55000000000000004">
      <c r="P71" s="21"/>
      <c r="Q71" s="21"/>
      <c r="R71" s="21"/>
      <c r="S71" s="21"/>
      <c r="T71" s="21"/>
      <c r="U71" s="21"/>
      <c r="V71" s="21"/>
      <c r="W71" s="21"/>
      <c r="X71" s="21"/>
      <c r="Y71" s="21"/>
      <c r="Z71" s="21"/>
      <c r="AA71" s="21"/>
      <c r="AB71" s="21"/>
      <c r="AC71" s="21"/>
      <c r="AD71" s="21"/>
      <c r="AE71" s="21"/>
      <c r="AF71" s="21"/>
    </row>
  </sheetData>
  <sheetProtection algorithmName="SHA-512" hashValue="ckp9HvLgfT4XfIVlsE9UEETi5MsB90E2ruYm5xHRcjleUWLwH56P+ENG5JH1OqjUOpW0Ms+kavf0fMWYm1w0XA==" saltValue="jSGv8F8liH3g1FsnzPWpSA==" spinCount="100000" sheet="1" objects="1" scenarios="1"/>
  <mergeCells count="10">
    <mergeCell ref="B18:C18"/>
    <mergeCell ref="C10:F10"/>
    <mergeCell ref="B15:E17"/>
    <mergeCell ref="F15:F17"/>
    <mergeCell ref="G15:J15"/>
    <mergeCell ref="K15:L17"/>
    <mergeCell ref="M15:M17"/>
    <mergeCell ref="N15:N17"/>
    <mergeCell ref="G16:H16"/>
    <mergeCell ref="I16:J16"/>
  </mergeCells>
  <phoneticPr fontId="3"/>
  <dataValidations count="10">
    <dataValidation type="list" allowBlank="1" showInputMessage="1" sqref="E20:E44" xr:uid="{00000000-0002-0000-0300-000000000000}">
      <formula1>$P$18:$P$22</formula1>
    </dataValidation>
    <dataValidation type="list" allowBlank="1" showInputMessage="1" showErrorMessage="1" sqref="M19:M44" xr:uid="{00000000-0002-0000-0300-000001000000}">
      <formula1>$AC$19:$AC$22</formula1>
    </dataValidation>
    <dataValidation type="list" allowBlank="1" showInputMessage="1" showErrorMessage="1" sqref="H19:J44" xr:uid="{00000000-0002-0000-0300-000002000000}">
      <formula1>$R$18:$R$22</formula1>
    </dataValidation>
    <dataValidation type="list" allowBlank="1" showInputMessage="1" showErrorMessage="1" sqref="G19:G44" xr:uid="{00000000-0002-0000-0300-000003000000}">
      <formula1>$Q$18:$Q$22</formula1>
    </dataValidation>
    <dataValidation type="list" allowBlank="1" showInputMessage="1" showErrorMessage="1" sqref="K19:K44" xr:uid="{00000000-0002-0000-0300-000004000000}">
      <formula1>$AB$19:$AB$43</formula1>
    </dataValidation>
    <dataValidation type="list" allowBlank="1" showInputMessage="1" showErrorMessage="1" sqref="T7:T10 N19:N44 O23:P44 O19:O22" xr:uid="{00000000-0002-0000-0300-000005000000}">
      <formula1>$AE$19:$AE$29</formula1>
    </dataValidation>
    <dataValidation type="list" allowBlank="1" showInputMessage="1" showErrorMessage="1" sqref="F19:F44" xr:uid="{00000000-0002-0000-0300-000006000000}">
      <formula1>$AA$19:$AA$62</formula1>
    </dataValidation>
    <dataValidation type="list" allowBlank="1" showInputMessage="1" showErrorMessage="1" sqref="E19" xr:uid="{00000000-0002-0000-0300-000007000000}">
      <formula1>$P$18:$P$22</formula1>
    </dataValidation>
    <dataValidation allowBlank="1" showInputMessage="1" sqref="C44" xr:uid="{00000000-0002-0000-0300-000008000000}"/>
    <dataValidation type="list" allowBlank="1" showInputMessage="1" sqref="N19" xr:uid="{00000000-0002-0000-0300-000009000000}">
      <formula1>$AE$19:$AE$29</formula1>
    </dataValidation>
  </dataValidations>
  <hyperlinks>
    <hyperlink ref="C10" r:id="rId1" xr:uid="{00000000-0004-0000-0300-000000000000}"/>
  </hyperlinks>
  <pageMargins left="0.7" right="0.57999999999999996" top="0.31" bottom="0.19" header="0.25" footer="0.17"/>
  <pageSetup paperSize="9" scale="61"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xdr:col>
                    <xdr:colOff>107950</xdr:colOff>
                    <xdr:row>18</xdr:row>
                    <xdr:rowOff>25400</xdr:rowOff>
                  </from>
                  <to>
                    <xdr:col>1</xdr:col>
                    <xdr:colOff>374650</xdr:colOff>
                    <xdr:row>18</xdr:row>
                    <xdr:rowOff>234950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1</xdr:col>
                    <xdr:colOff>107950</xdr:colOff>
                    <xdr:row>19</xdr:row>
                    <xdr:rowOff>25400</xdr:rowOff>
                  </from>
                  <to>
                    <xdr:col>1</xdr:col>
                    <xdr:colOff>374650</xdr:colOff>
                    <xdr:row>19</xdr:row>
                    <xdr:rowOff>234950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1</xdr:col>
                    <xdr:colOff>107950</xdr:colOff>
                    <xdr:row>20</xdr:row>
                    <xdr:rowOff>25400</xdr:rowOff>
                  </from>
                  <to>
                    <xdr:col>1</xdr:col>
                    <xdr:colOff>374650</xdr:colOff>
                    <xdr:row>20</xdr:row>
                    <xdr:rowOff>234950</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1</xdr:col>
                    <xdr:colOff>107950</xdr:colOff>
                    <xdr:row>21</xdr:row>
                    <xdr:rowOff>25400</xdr:rowOff>
                  </from>
                  <to>
                    <xdr:col>1</xdr:col>
                    <xdr:colOff>374650</xdr:colOff>
                    <xdr:row>21</xdr:row>
                    <xdr:rowOff>234950</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1</xdr:col>
                    <xdr:colOff>107950</xdr:colOff>
                    <xdr:row>22</xdr:row>
                    <xdr:rowOff>25400</xdr:rowOff>
                  </from>
                  <to>
                    <xdr:col>1</xdr:col>
                    <xdr:colOff>374650</xdr:colOff>
                    <xdr:row>22</xdr:row>
                    <xdr:rowOff>234950</xdr:rowOff>
                  </to>
                </anchor>
              </controlPr>
            </control>
          </mc:Choice>
        </mc:AlternateContent>
        <mc:AlternateContent xmlns:mc="http://schemas.openxmlformats.org/markup-compatibility/2006">
          <mc:Choice Requires="x14">
            <control shapeId="12294" r:id="rId10" name="Check Box 6">
              <controlPr defaultSize="0" autoFill="0" autoLine="0" autoPict="0">
                <anchor moveWithCells="1">
                  <from>
                    <xdr:col>1</xdr:col>
                    <xdr:colOff>107950</xdr:colOff>
                    <xdr:row>23</xdr:row>
                    <xdr:rowOff>25400</xdr:rowOff>
                  </from>
                  <to>
                    <xdr:col>1</xdr:col>
                    <xdr:colOff>374650</xdr:colOff>
                    <xdr:row>23</xdr:row>
                    <xdr:rowOff>234950</xdr:rowOff>
                  </to>
                </anchor>
              </controlPr>
            </control>
          </mc:Choice>
        </mc:AlternateContent>
        <mc:AlternateContent xmlns:mc="http://schemas.openxmlformats.org/markup-compatibility/2006">
          <mc:Choice Requires="x14">
            <control shapeId="12295" r:id="rId11" name="Check Box 7">
              <controlPr defaultSize="0" autoFill="0" autoLine="0" autoPict="0">
                <anchor moveWithCells="1">
                  <from>
                    <xdr:col>1</xdr:col>
                    <xdr:colOff>107950</xdr:colOff>
                    <xdr:row>24</xdr:row>
                    <xdr:rowOff>25400</xdr:rowOff>
                  </from>
                  <to>
                    <xdr:col>1</xdr:col>
                    <xdr:colOff>374650</xdr:colOff>
                    <xdr:row>24</xdr:row>
                    <xdr:rowOff>234950</xdr:rowOff>
                  </to>
                </anchor>
              </controlPr>
            </control>
          </mc:Choice>
        </mc:AlternateContent>
        <mc:AlternateContent xmlns:mc="http://schemas.openxmlformats.org/markup-compatibility/2006">
          <mc:Choice Requires="x14">
            <control shapeId="12296" r:id="rId12" name="Check Box 8">
              <controlPr defaultSize="0" autoFill="0" autoLine="0" autoPict="0">
                <anchor moveWithCells="1">
                  <from>
                    <xdr:col>1</xdr:col>
                    <xdr:colOff>107950</xdr:colOff>
                    <xdr:row>25</xdr:row>
                    <xdr:rowOff>25400</xdr:rowOff>
                  </from>
                  <to>
                    <xdr:col>1</xdr:col>
                    <xdr:colOff>374650</xdr:colOff>
                    <xdr:row>25</xdr:row>
                    <xdr:rowOff>234950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xdr:col>
                    <xdr:colOff>107950</xdr:colOff>
                    <xdr:row>27</xdr:row>
                    <xdr:rowOff>25400</xdr:rowOff>
                  </from>
                  <to>
                    <xdr:col>1</xdr:col>
                    <xdr:colOff>374650</xdr:colOff>
                    <xdr:row>27</xdr:row>
                    <xdr:rowOff>234950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1</xdr:col>
                    <xdr:colOff>107950</xdr:colOff>
                    <xdr:row>28</xdr:row>
                    <xdr:rowOff>25400</xdr:rowOff>
                  </from>
                  <to>
                    <xdr:col>1</xdr:col>
                    <xdr:colOff>374650</xdr:colOff>
                    <xdr:row>28</xdr:row>
                    <xdr:rowOff>234950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1</xdr:col>
                    <xdr:colOff>107950</xdr:colOff>
                    <xdr:row>29</xdr:row>
                    <xdr:rowOff>25400</xdr:rowOff>
                  </from>
                  <to>
                    <xdr:col>1</xdr:col>
                    <xdr:colOff>374650</xdr:colOff>
                    <xdr:row>29</xdr:row>
                    <xdr:rowOff>234950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1</xdr:col>
                    <xdr:colOff>107950</xdr:colOff>
                    <xdr:row>30</xdr:row>
                    <xdr:rowOff>25400</xdr:rowOff>
                  </from>
                  <to>
                    <xdr:col>1</xdr:col>
                    <xdr:colOff>374650</xdr:colOff>
                    <xdr:row>30</xdr:row>
                    <xdr:rowOff>234950</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1</xdr:col>
                    <xdr:colOff>107950</xdr:colOff>
                    <xdr:row>31</xdr:row>
                    <xdr:rowOff>25400</xdr:rowOff>
                  </from>
                  <to>
                    <xdr:col>1</xdr:col>
                    <xdr:colOff>374650</xdr:colOff>
                    <xdr:row>31</xdr:row>
                    <xdr:rowOff>234950</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1</xdr:col>
                    <xdr:colOff>107950</xdr:colOff>
                    <xdr:row>32</xdr:row>
                    <xdr:rowOff>25400</xdr:rowOff>
                  </from>
                  <to>
                    <xdr:col>1</xdr:col>
                    <xdr:colOff>374650</xdr:colOff>
                    <xdr:row>32</xdr:row>
                    <xdr:rowOff>234950</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1</xdr:col>
                    <xdr:colOff>107950</xdr:colOff>
                    <xdr:row>33</xdr:row>
                    <xdr:rowOff>25400</xdr:rowOff>
                  </from>
                  <to>
                    <xdr:col>1</xdr:col>
                    <xdr:colOff>374650</xdr:colOff>
                    <xdr:row>33</xdr:row>
                    <xdr:rowOff>234950</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xdr:col>
                    <xdr:colOff>107950</xdr:colOff>
                    <xdr:row>34</xdr:row>
                    <xdr:rowOff>25400</xdr:rowOff>
                  </from>
                  <to>
                    <xdr:col>1</xdr:col>
                    <xdr:colOff>374650</xdr:colOff>
                    <xdr:row>34</xdr:row>
                    <xdr:rowOff>234950</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1</xdr:col>
                    <xdr:colOff>107950</xdr:colOff>
                    <xdr:row>35</xdr:row>
                    <xdr:rowOff>25400</xdr:rowOff>
                  </from>
                  <to>
                    <xdr:col>1</xdr:col>
                    <xdr:colOff>374650</xdr:colOff>
                    <xdr:row>35</xdr:row>
                    <xdr:rowOff>234950</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1</xdr:col>
                    <xdr:colOff>107950</xdr:colOff>
                    <xdr:row>36</xdr:row>
                    <xdr:rowOff>25400</xdr:rowOff>
                  </from>
                  <to>
                    <xdr:col>1</xdr:col>
                    <xdr:colOff>374650</xdr:colOff>
                    <xdr:row>36</xdr:row>
                    <xdr:rowOff>234950</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1</xdr:col>
                    <xdr:colOff>107950</xdr:colOff>
                    <xdr:row>37</xdr:row>
                    <xdr:rowOff>25400</xdr:rowOff>
                  </from>
                  <to>
                    <xdr:col>1</xdr:col>
                    <xdr:colOff>374650</xdr:colOff>
                    <xdr:row>37</xdr:row>
                    <xdr:rowOff>234950</xdr:rowOff>
                  </to>
                </anchor>
              </controlPr>
            </control>
          </mc:Choice>
        </mc:AlternateContent>
        <mc:AlternateContent xmlns:mc="http://schemas.openxmlformats.org/markup-compatibility/2006">
          <mc:Choice Requires="x14">
            <control shapeId="12308" r:id="rId24" name="Check Box 20">
              <controlPr defaultSize="0" autoFill="0" autoLine="0" autoPict="0">
                <anchor moveWithCells="1">
                  <from>
                    <xdr:col>1</xdr:col>
                    <xdr:colOff>107950</xdr:colOff>
                    <xdr:row>38</xdr:row>
                    <xdr:rowOff>25400</xdr:rowOff>
                  </from>
                  <to>
                    <xdr:col>1</xdr:col>
                    <xdr:colOff>374650</xdr:colOff>
                    <xdr:row>38</xdr:row>
                    <xdr:rowOff>234950</xdr:rowOff>
                  </to>
                </anchor>
              </controlPr>
            </control>
          </mc:Choice>
        </mc:AlternateContent>
        <mc:AlternateContent xmlns:mc="http://schemas.openxmlformats.org/markup-compatibility/2006">
          <mc:Choice Requires="x14">
            <control shapeId="12309" r:id="rId25" name="Check Box 21">
              <controlPr defaultSize="0" autoFill="0" autoLine="0" autoPict="0">
                <anchor moveWithCells="1">
                  <from>
                    <xdr:col>1</xdr:col>
                    <xdr:colOff>107950</xdr:colOff>
                    <xdr:row>39</xdr:row>
                    <xdr:rowOff>25400</xdr:rowOff>
                  </from>
                  <to>
                    <xdr:col>1</xdr:col>
                    <xdr:colOff>374650</xdr:colOff>
                    <xdr:row>39</xdr:row>
                    <xdr:rowOff>234950</xdr:rowOff>
                  </to>
                </anchor>
              </controlPr>
            </control>
          </mc:Choice>
        </mc:AlternateContent>
        <mc:AlternateContent xmlns:mc="http://schemas.openxmlformats.org/markup-compatibility/2006">
          <mc:Choice Requires="x14">
            <control shapeId="12310" r:id="rId26" name="Check Box 22">
              <controlPr defaultSize="0" autoFill="0" autoLine="0" autoPict="0">
                <anchor moveWithCells="1">
                  <from>
                    <xdr:col>1</xdr:col>
                    <xdr:colOff>107950</xdr:colOff>
                    <xdr:row>40</xdr:row>
                    <xdr:rowOff>25400</xdr:rowOff>
                  </from>
                  <to>
                    <xdr:col>1</xdr:col>
                    <xdr:colOff>374650</xdr:colOff>
                    <xdr:row>40</xdr:row>
                    <xdr:rowOff>234950</xdr:rowOff>
                  </to>
                </anchor>
              </controlPr>
            </control>
          </mc:Choice>
        </mc:AlternateContent>
        <mc:AlternateContent xmlns:mc="http://schemas.openxmlformats.org/markup-compatibility/2006">
          <mc:Choice Requires="x14">
            <control shapeId="12311" r:id="rId27" name="Check Box 23">
              <controlPr defaultSize="0" autoFill="0" autoLine="0" autoPict="0">
                <anchor moveWithCells="1">
                  <from>
                    <xdr:col>1</xdr:col>
                    <xdr:colOff>107950</xdr:colOff>
                    <xdr:row>41</xdr:row>
                    <xdr:rowOff>25400</xdr:rowOff>
                  </from>
                  <to>
                    <xdr:col>1</xdr:col>
                    <xdr:colOff>374650</xdr:colOff>
                    <xdr:row>41</xdr:row>
                    <xdr:rowOff>234950</xdr:rowOff>
                  </to>
                </anchor>
              </controlPr>
            </control>
          </mc:Choice>
        </mc:AlternateContent>
        <mc:AlternateContent xmlns:mc="http://schemas.openxmlformats.org/markup-compatibility/2006">
          <mc:Choice Requires="x14">
            <control shapeId="12312" r:id="rId28" name="Check Box 24">
              <controlPr defaultSize="0" autoFill="0" autoLine="0" autoPict="0">
                <anchor moveWithCells="1">
                  <from>
                    <xdr:col>1</xdr:col>
                    <xdr:colOff>107950</xdr:colOff>
                    <xdr:row>42</xdr:row>
                    <xdr:rowOff>25400</xdr:rowOff>
                  </from>
                  <to>
                    <xdr:col>1</xdr:col>
                    <xdr:colOff>374650</xdr:colOff>
                    <xdr:row>42</xdr:row>
                    <xdr:rowOff>234950</xdr:rowOff>
                  </to>
                </anchor>
              </controlPr>
            </control>
          </mc:Choice>
        </mc:AlternateContent>
        <mc:AlternateContent xmlns:mc="http://schemas.openxmlformats.org/markup-compatibility/2006">
          <mc:Choice Requires="x14">
            <control shapeId="12313" r:id="rId29" name="Check Box 25">
              <controlPr defaultSize="0" autoFill="0" autoLine="0" autoPict="0">
                <anchor moveWithCells="1">
                  <from>
                    <xdr:col>1</xdr:col>
                    <xdr:colOff>107950</xdr:colOff>
                    <xdr:row>43</xdr:row>
                    <xdr:rowOff>25400</xdr:rowOff>
                  </from>
                  <to>
                    <xdr:col>1</xdr:col>
                    <xdr:colOff>374650</xdr:colOff>
                    <xdr:row>43</xdr:row>
                    <xdr:rowOff>234950</xdr:rowOff>
                  </to>
                </anchor>
              </controlPr>
            </control>
          </mc:Choice>
        </mc:AlternateContent>
        <mc:AlternateContent xmlns:mc="http://schemas.openxmlformats.org/markup-compatibility/2006">
          <mc:Choice Requires="x14">
            <control shapeId="12314" r:id="rId30" name="Check Box 26">
              <controlPr defaultSize="0" autoFill="0" autoLine="0" autoPict="0">
                <anchor moveWithCells="1">
                  <from>
                    <xdr:col>1</xdr:col>
                    <xdr:colOff>107950</xdr:colOff>
                    <xdr:row>26</xdr:row>
                    <xdr:rowOff>25400</xdr:rowOff>
                  </from>
                  <to>
                    <xdr:col>1</xdr:col>
                    <xdr:colOff>374650</xdr:colOff>
                    <xdr:row>26</xdr:row>
                    <xdr:rowOff>234950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K196"/>
  <sheetViews>
    <sheetView showGridLines="0" view="pageBreakPreview" zoomScale="70" zoomScaleNormal="100" zoomScaleSheetLayoutView="70" workbookViewId="0">
      <selection activeCell="I129" sqref="I129"/>
    </sheetView>
  </sheetViews>
  <sheetFormatPr defaultColWidth="9.08203125" defaultRowHeight="20" x14ac:dyDescent="0.55000000000000004"/>
  <cols>
    <col min="1" max="1" width="8.6640625" style="100" customWidth="1"/>
    <col min="2" max="2" width="33" style="100" customWidth="1"/>
    <col min="3" max="3" width="26.1640625" style="100" customWidth="1"/>
    <col min="4" max="4" width="26.1640625" style="92" customWidth="1"/>
    <col min="5" max="9" width="26.1640625" style="100" customWidth="1"/>
    <col min="10" max="15" width="15.1640625" customWidth="1"/>
  </cols>
  <sheetData>
    <row r="1" spans="1:37" x14ac:dyDescent="0.55000000000000004">
      <c r="A1" s="99" t="s">
        <v>339</v>
      </c>
      <c r="D1" s="100"/>
    </row>
    <row r="2" spans="1:37" x14ac:dyDescent="0.55000000000000004">
      <c r="C2" s="102"/>
      <c r="D2" s="102"/>
      <c r="E2" s="102"/>
      <c r="F2" s="102"/>
      <c r="G2" s="102"/>
      <c r="H2" s="102"/>
      <c r="I2" s="102"/>
      <c r="R2" s="20"/>
      <c r="U2" s="21"/>
      <c r="V2" s="22"/>
      <c r="W2" s="22"/>
      <c r="X2" s="22"/>
      <c r="Y2" s="22"/>
      <c r="Z2" s="22" t="s">
        <v>243</v>
      </c>
      <c r="AA2" s="22"/>
      <c r="AB2" s="22"/>
      <c r="AC2" s="22"/>
      <c r="AD2" s="22"/>
      <c r="AE2" s="22"/>
      <c r="AF2" s="22"/>
      <c r="AG2" s="22"/>
      <c r="AH2" s="22"/>
      <c r="AI2" s="22"/>
      <c r="AJ2" s="22"/>
      <c r="AK2" s="22"/>
    </row>
    <row r="3" spans="1:37" x14ac:dyDescent="0.55000000000000004">
      <c r="A3" s="101"/>
      <c r="B3" s="103"/>
      <c r="C3" s="104" t="s">
        <v>0</v>
      </c>
      <c r="D3" s="102"/>
      <c r="E3" s="102"/>
      <c r="F3" s="102"/>
      <c r="G3" s="102"/>
      <c r="H3" s="102"/>
      <c r="I3" s="102"/>
      <c r="R3" s="20"/>
      <c r="U3" s="21"/>
      <c r="V3" s="22"/>
      <c r="W3" s="22"/>
      <c r="X3" s="22"/>
      <c r="Y3" s="22"/>
      <c r="Z3" s="22"/>
      <c r="AA3" s="22"/>
      <c r="AB3" s="22"/>
      <c r="AC3" s="22"/>
      <c r="AD3" s="22"/>
      <c r="AE3" s="22"/>
      <c r="AF3" s="22"/>
      <c r="AG3" s="22"/>
      <c r="AH3" s="22"/>
      <c r="AI3" s="22"/>
      <c r="AJ3" s="22"/>
      <c r="AK3" s="22"/>
    </row>
    <row r="4" spans="1:37" x14ac:dyDescent="0.55000000000000004">
      <c r="A4" s="101"/>
      <c r="B4" s="105"/>
      <c r="C4" s="104" t="s">
        <v>1</v>
      </c>
      <c r="D4" s="102"/>
      <c r="E4" s="102"/>
      <c r="F4" s="102"/>
      <c r="G4" s="102"/>
      <c r="H4" s="102"/>
      <c r="I4" s="102"/>
      <c r="N4" t="s">
        <v>244</v>
      </c>
      <c r="Q4" s="20"/>
      <c r="T4" s="21"/>
      <c r="U4" s="22"/>
      <c r="V4" s="22"/>
      <c r="W4" s="22"/>
      <c r="X4" s="22"/>
      <c r="Y4" s="22"/>
      <c r="Z4" s="22"/>
      <c r="AA4" s="22"/>
      <c r="AB4" s="22"/>
      <c r="AC4" s="22"/>
      <c r="AD4" s="22"/>
      <c r="AE4" s="22"/>
      <c r="AF4" s="22"/>
      <c r="AG4" s="22"/>
      <c r="AH4" s="22"/>
      <c r="AI4" s="22"/>
      <c r="AJ4" s="22"/>
    </row>
    <row r="5" spans="1:37" x14ac:dyDescent="0.55000000000000004">
      <c r="A5" s="101"/>
      <c r="B5" s="106"/>
      <c r="C5" s="104" t="s">
        <v>2</v>
      </c>
      <c r="D5" s="102"/>
      <c r="E5" s="102"/>
      <c r="F5" s="102"/>
      <c r="G5" s="102"/>
      <c r="H5" s="102"/>
      <c r="I5" s="102"/>
      <c r="R5" s="20"/>
      <c r="U5" s="21"/>
      <c r="V5" s="22"/>
      <c r="W5" s="22"/>
      <c r="X5" s="22"/>
      <c r="Y5" s="22"/>
      <c r="Z5" s="22"/>
      <c r="AA5" s="22"/>
      <c r="AB5" s="22"/>
      <c r="AC5" s="22"/>
      <c r="AD5" s="22"/>
      <c r="AE5" s="22"/>
      <c r="AF5" s="22"/>
      <c r="AG5" s="22"/>
      <c r="AH5" s="22"/>
      <c r="AI5" s="22"/>
      <c r="AJ5" s="22"/>
      <c r="AK5" s="22"/>
    </row>
    <row r="6" spans="1:37" x14ac:dyDescent="0.55000000000000004">
      <c r="A6" s="101"/>
      <c r="C6" s="107"/>
      <c r="D6" s="99"/>
      <c r="E6" s="99"/>
      <c r="F6" s="99"/>
      <c r="G6" s="99"/>
      <c r="H6" s="102"/>
      <c r="I6" s="102"/>
      <c r="R6" s="20"/>
      <c r="U6" s="21"/>
      <c r="V6" s="22"/>
      <c r="W6" s="22"/>
      <c r="X6" s="22"/>
      <c r="Y6" s="22"/>
      <c r="Z6" s="22"/>
      <c r="AA6" s="22"/>
      <c r="AB6" s="22"/>
      <c r="AC6" s="22"/>
      <c r="AD6" s="22"/>
      <c r="AE6" s="22"/>
      <c r="AF6" s="22"/>
      <c r="AG6" s="22"/>
      <c r="AH6" s="22"/>
      <c r="AI6" s="22"/>
      <c r="AJ6" s="22"/>
      <c r="AK6" s="22"/>
    </row>
    <row r="7" spans="1:37" x14ac:dyDescent="0.55000000000000004">
      <c r="B7" s="99" t="s">
        <v>357</v>
      </c>
      <c r="C7" s="99"/>
      <c r="D7" s="99"/>
      <c r="F7" s="108"/>
      <c r="R7" s="20"/>
      <c r="U7" s="21"/>
      <c r="V7" s="22"/>
      <c r="W7" s="22"/>
      <c r="X7" s="22"/>
      <c r="Y7" s="22"/>
      <c r="Z7" s="22"/>
      <c r="AA7" s="22"/>
      <c r="AB7" s="22"/>
      <c r="AC7" s="22"/>
      <c r="AD7" s="22"/>
      <c r="AE7" s="22"/>
      <c r="AF7" s="22"/>
      <c r="AG7" s="22"/>
      <c r="AH7" s="22"/>
      <c r="AI7" s="22"/>
      <c r="AJ7" s="22"/>
      <c r="AK7" s="22"/>
    </row>
    <row r="8" spans="1:37" ht="20.5" thickBot="1" x14ac:dyDescent="0.6">
      <c r="B8" s="95" t="s">
        <v>358</v>
      </c>
      <c r="C8" s="99"/>
      <c r="D8" s="99"/>
      <c r="F8" s="108"/>
      <c r="R8" s="20"/>
      <c r="U8" s="21"/>
      <c r="V8" s="22"/>
      <c r="W8" s="22"/>
      <c r="X8" s="22"/>
      <c r="Y8" s="22"/>
      <c r="Z8" s="22"/>
      <c r="AA8" s="22"/>
      <c r="AB8" s="22"/>
      <c r="AC8" s="22"/>
      <c r="AD8" s="22"/>
      <c r="AE8" s="22"/>
      <c r="AF8" s="22"/>
      <c r="AG8" s="22"/>
      <c r="AH8" s="22"/>
      <c r="AI8" s="22"/>
      <c r="AJ8" s="22"/>
      <c r="AK8" s="22"/>
    </row>
    <row r="9" spans="1:37" ht="20.25" customHeight="1" x14ac:dyDescent="0.55000000000000004">
      <c r="A9" s="98" t="s">
        <v>343</v>
      </c>
      <c r="B9" s="109" t="s">
        <v>241</v>
      </c>
      <c r="C9" s="110" t="s">
        <v>245</v>
      </c>
      <c r="D9" s="110" t="s">
        <v>246</v>
      </c>
      <c r="E9" s="110" t="s">
        <v>247</v>
      </c>
      <c r="F9" s="110" t="s">
        <v>414</v>
      </c>
      <c r="G9" s="111" t="s">
        <v>356</v>
      </c>
      <c r="H9" s="110" t="s">
        <v>248</v>
      </c>
      <c r="I9" s="112" t="s">
        <v>249</v>
      </c>
      <c r="J9" s="68" t="s">
        <v>250</v>
      </c>
      <c r="K9" s="68" t="s">
        <v>4</v>
      </c>
      <c r="L9" s="68" t="s">
        <v>251</v>
      </c>
      <c r="M9" s="68" t="s">
        <v>252</v>
      </c>
      <c r="N9" s="68" t="s">
        <v>253</v>
      </c>
      <c r="O9" s="69" t="s">
        <v>254</v>
      </c>
      <c r="P9" s="22"/>
      <c r="Q9" s="22"/>
      <c r="R9" s="22"/>
      <c r="S9" s="22"/>
      <c r="T9" s="22"/>
      <c r="U9" s="22"/>
      <c r="V9" s="22"/>
      <c r="W9" s="22"/>
      <c r="X9" s="22"/>
      <c r="Y9" s="22"/>
      <c r="Z9" s="22"/>
      <c r="AA9" s="22"/>
      <c r="AB9" s="22"/>
      <c r="AC9" s="22"/>
      <c r="AD9" s="22"/>
      <c r="AE9" s="22"/>
    </row>
    <row r="10" spans="1:37" ht="18.75" customHeight="1" x14ac:dyDescent="0.55000000000000004">
      <c r="B10" s="145" t="s">
        <v>547</v>
      </c>
      <c r="C10" s="113" t="s">
        <v>250</v>
      </c>
      <c r="D10" s="113" t="s">
        <v>259</v>
      </c>
      <c r="E10" s="113" t="s">
        <v>251</v>
      </c>
      <c r="F10" s="128">
        <v>43160</v>
      </c>
      <c r="G10" s="113" t="s">
        <v>252</v>
      </c>
      <c r="H10" s="113" t="s">
        <v>434</v>
      </c>
      <c r="I10" s="142"/>
      <c r="J10" s="68" t="s">
        <v>255</v>
      </c>
      <c r="K10" s="68" t="s">
        <v>14</v>
      </c>
      <c r="L10" s="68" t="s">
        <v>191</v>
      </c>
      <c r="M10" s="68" t="s">
        <v>256</v>
      </c>
      <c r="N10" s="68" t="s">
        <v>398</v>
      </c>
      <c r="O10" s="69" t="s">
        <v>257</v>
      </c>
      <c r="P10" s="22"/>
      <c r="Q10" s="22"/>
      <c r="R10" s="22"/>
      <c r="S10" s="22"/>
      <c r="T10" s="22"/>
      <c r="U10" s="22"/>
      <c r="V10" s="22"/>
      <c r="W10" s="22"/>
      <c r="X10" s="22"/>
      <c r="Y10" s="22"/>
      <c r="Z10" s="22"/>
      <c r="AA10" s="22"/>
      <c r="AB10" s="22"/>
      <c r="AC10" s="22"/>
      <c r="AD10" s="22"/>
      <c r="AE10" s="22"/>
    </row>
    <row r="11" spans="1:37" ht="38.75" customHeight="1" x14ac:dyDescent="0.55000000000000004">
      <c r="B11" s="145" t="s">
        <v>548</v>
      </c>
      <c r="C11" s="113" t="s">
        <v>250</v>
      </c>
      <c r="D11" s="113" t="s">
        <v>259</v>
      </c>
      <c r="E11" s="113" t="s">
        <v>251</v>
      </c>
      <c r="F11" s="128">
        <v>42795</v>
      </c>
      <c r="G11" s="113" t="s">
        <v>252</v>
      </c>
      <c r="H11" s="113" t="s">
        <v>434</v>
      </c>
      <c r="I11" s="142"/>
      <c r="J11" s="68" t="s">
        <v>258</v>
      </c>
      <c r="K11" s="68" t="s">
        <v>259</v>
      </c>
      <c r="L11" s="68"/>
      <c r="M11" s="68"/>
      <c r="N11" s="68" t="s">
        <v>399</v>
      </c>
      <c r="O11" s="69"/>
      <c r="P11" s="22"/>
      <c r="Q11" s="22"/>
      <c r="R11" s="22"/>
      <c r="S11" s="22"/>
      <c r="T11" s="22"/>
      <c r="U11" s="22"/>
      <c r="V11" s="22"/>
      <c r="W11" s="22"/>
      <c r="X11" s="22"/>
      <c r="Y11" s="22"/>
      <c r="Z11" s="22"/>
      <c r="AA11" s="22"/>
      <c r="AB11" s="22"/>
      <c r="AC11" s="22"/>
      <c r="AD11" s="22"/>
      <c r="AE11" s="22"/>
    </row>
    <row r="12" spans="1:37" ht="19.25" customHeight="1" x14ac:dyDescent="0.55000000000000004">
      <c r="B12" s="146" t="s">
        <v>415</v>
      </c>
      <c r="C12" s="133"/>
      <c r="D12" s="132"/>
      <c r="E12" s="133"/>
      <c r="F12" s="133"/>
      <c r="G12" s="133"/>
      <c r="H12" s="133"/>
      <c r="I12" s="143"/>
      <c r="J12" s="68"/>
      <c r="K12" s="68" t="s">
        <v>260</v>
      </c>
      <c r="L12" s="68"/>
      <c r="M12" s="68"/>
      <c r="N12" s="68"/>
      <c r="O12" s="69"/>
      <c r="P12" s="22"/>
      <c r="Q12" s="22"/>
      <c r="R12" s="22"/>
      <c r="S12" s="22"/>
      <c r="T12" s="22"/>
      <c r="U12" s="22"/>
      <c r="V12" s="22"/>
      <c r="W12" s="22"/>
      <c r="X12" s="22"/>
      <c r="Y12" s="22"/>
      <c r="Z12" s="22"/>
      <c r="AA12" s="22"/>
      <c r="AB12" s="22"/>
      <c r="AC12" s="22"/>
      <c r="AD12" s="22"/>
      <c r="AE12" s="22"/>
    </row>
    <row r="13" spans="1:37" ht="19.25" customHeight="1" x14ac:dyDescent="0.55000000000000004">
      <c r="B13" s="146" t="s">
        <v>415</v>
      </c>
      <c r="C13" s="133"/>
      <c r="D13" s="132"/>
      <c r="E13" s="133"/>
      <c r="F13" s="133"/>
      <c r="G13" s="133"/>
      <c r="H13" s="133"/>
      <c r="I13" s="143"/>
      <c r="J13" s="68"/>
      <c r="L13" s="68"/>
      <c r="M13" s="68"/>
      <c r="N13" s="68"/>
      <c r="O13" s="69"/>
      <c r="P13" s="22"/>
      <c r="Q13" s="22"/>
      <c r="R13" s="22"/>
      <c r="S13" s="22"/>
      <c r="T13" s="22"/>
      <c r="U13" s="22"/>
      <c r="V13" s="22"/>
      <c r="W13" s="22"/>
      <c r="X13" s="22"/>
      <c r="Y13" s="22"/>
      <c r="Z13" s="22"/>
      <c r="AA13" s="22"/>
      <c r="AB13" s="22"/>
      <c r="AC13" s="22"/>
      <c r="AD13" s="22"/>
      <c r="AE13" s="22"/>
    </row>
    <row r="14" spans="1:37" ht="19.25" customHeight="1" thickBot="1" x14ac:dyDescent="0.6">
      <c r="B14" s="147" t="s">
        <v>364</v>
      </c>
      <c r="C14" s="122"/>
      <c r="D14" s="122"/>
      <c r="E14" s="122"/>
      <c r="F14" s="122"/>
      <c r="G14" s="122"/>
      <c r="H14" s="122"/>
      <c r="I14" s="144"/>
      <c r="J14" s="68"/>
      <c r="L14" s="68"/>
      <c r="M14" s="68"/>
      <c r="N14" s="68"/>
      <c r="O14" s="69"/>
      <c r="P14" s="22"/>
      <c r="Q14" s="22"/>
      <c r="R14" s="22"/>
      <c r="S14" s="22"/>
      <c r="T14" s="22"/>
      <c r="U14" s="22"/>
      <c r="V14" s="22"/>
      <c r="W14" s="22"/>
      <c r="X14" s="22"/>
      <c r="Y14" s="22"/>
      <c r="Z14" s="22"/>
      <c r="AA14" s="22"/>
      <c r="AB14" s="22"/>
      <c r="AC14" s="22"/>
      <c r="AD14" s="22"/>
      <c r="AE14" s="22"/>
    </row>
    <row r="15" spans="1:37" ht="19.25" customHeight="1" thickBot="1" x14ac:dyDescent="0.6">
      <c r="D15" s="119"/>
      <c r="E15" s="119"/>
      <c r="F15" s="119"/>
      <c r="G15" s="119"/>
      <c r="H15" s="119"/>
      <c r="I15" s="119"/>
      <c r="Q15" s="20"/>
      <c r="T15" s="21"/>
      <c r="U15" s="22"/>
      <c r="V15" s="22"/>
      <c r="W15" s="22"/>
      <c r="X15" s="22"/>
      <c r="Y15" s="22"/>
      <c r="Z15" s="22"/>
      <c r="AA15" s="22"/>
      <c r="AB15" s="22"/>
      <c r="AC15" s="22"/>
      <c r="AD15" s="22"/>
      <c r="AE15" s="22"/>
      <c r="AF15" s="22"/>
      <c r="AG15" s="22"/>
      <c r="AH15" s="22"/>
      <c r="AI15" s="22"/>
      <c r="AJ15" s="22"/>
    </row>
    <row r="16" spans="1:37" ht="18" customHeight="1" x14ac:dyDescent="0.55000000000000004">
      <c r="B16" s="109" t="s">
        <v>432</v>
      </c>
      <c r="C16" s="356" t="s">
        <v>395</v>
      </c>
      <c r="D16" s="357"/>
      <c r="E16" s="131" t="s">
        <v>261</v>
      </c>
      <c r="F16" s="111" t="s">
        <v>336</v>
      </c>
      <c r="G16" s="111" t="s">
        <v>340</v>
      </c>
      <c r="H16" s="120" t="s">
        <v>262</v>
      </c>
      <c r="I16" s="119"/>
      <c r="Q16" s="20"/>
      <c r="T16" s="21"/>
      <c r="U16" s="22"/>
      <c r="V16" s="22"/>
      <c r="W16" s="22"/>
      <c r="X16" s="22"/>
      <c r="Y16" s="22"/>
      <c r="Z16" s="22"/>
      <c r="AA16" s="22"/>
      <c r="AB16" s="22"/>
      <c r="AC16" s="22"/>
      <c r="AD16" s="22"/>
      <c r="AE16" s="22"/>
      <c r="AF16" s="22"/>
      <c r="AG16" s="22"/>
      <c r="AH16" s="22"/>
      <c r="AI16" s="22"/>
      <c r="AJ16" s="22"/>
    </row>
    <row r="17" spans="1:37" ht="60" customHeight="1" x14ac:dyDescent="0.55000000000000004">
      <c r="B17" s="134" t="str">
        <f>B10</f>
        <v>○○市地球温暖化防止行動計画</v>
      </c>
      <c r="C17" s="358" t="s">
        <v>435</v>
      </c>
      <c r="D17" s="358"/>
      <c r="E17" s="113" t="s">
        <v>397</v>
      </c>
      <c r="F17" s="136"/>
      <c r="G17" s="113" t="s">
        <v>263</v>
      </c>
      <c r="H17" s="114" t="s">
        <v>263</v>
      </c>
      <c r="I17" s="119"/>
      <c r="Q17" s="20"/>
      <c r="T17" s="21"/>
      <c r="U17" s="22"/>
      <c r="V17" s="22"/>
      <c r="W17" s="22"/>
      <c r="X17" s="22"/>
      <c r="Y17" s="22"/>
      <c r="Z17" s="22"/>
      <c r="AA17" s="22"/>
      <c r="AB17" s="22"/>
      <c r="AC17" s="22"/>
      <c r="AD17" s="22"/>
      <c r="AE17" s="22"/>
      <c r="AF17" s="22"/>
      <c r="AG17" s="22"/>
      <c r="AH17" s="22"/>
      <c r="AI17" s="22"/>
      <c r="AJ17" s="22"/>
    </row>
    <row r="18" spans="1:37" ht="38.75" customHeight="1" x14ac:dyDescent="0.55000000000000004">
      <c r="B18" s="134" t="str">
        <f>B11</f>
        <v>都市間連携による持続可能なエネルギーアクションプラン</v>
      </c>
      <c r="C18" s="359" t="s">
        <v>436</v>
      </c>
      <c r="D18" s="359"/>
      <c r="E18" s="113" t="s">
        <v>397</v>
      </c>
      <c r="F18" s="136"/>
      <c r="G18" s="113" t="s">
        <v>263</v>
      </c>
      <c r="H18" s="114" t="s">
        <v>263</v>
      </c>
      <c r="I18" s="119"/>
      <c r="Q18" s="20"/>
      <c r="T18" s="21"/>
      <c r="U18" s="22"/>
      <c r="V18" s="22"/>
      <c r="W18" s="22"/>
      <c r="X18" s="22"/>
      <c r="Y18" s="22"/>
      <c r="Z18" s="22"/>
      <c r="AA18" s="22"/>
      <c r="AB18" s="22"/>
      <c r="AC18" s="22"/>
      <c r="AD18" s="22"/>
      <c r="AE18" s="22"/>
      <c r="AF18" s="22"/>
      <c r="AG18" s="22"/>
      <c r="AH18" s="22"/>
      <c r="AI18" s="22"/>
      <c r="AJ18" s="22"/>
      <c r="AK18" s="22"/>
    </row>
    <row r="19" spans="1:37" ht="20.25" customHeight="1" x14ac:dyDescent="0.55000000000000004">
      <c r="B19" s="134" t="str">
        <f t="shared" ref="B19:B20" si="0">B12</f>
        <v>　　</v>
      </c>
      <c r="C19" s="370"/>
      <c r="D19" s="371"/>
      <c r="E19" s="113"/>
      <c r="F19" s="141"/>
      <c r="G19" s="115"/>
      <c r="H19" s="116"/>
      <c r="I19" s="119"/>
      <c r="Q19" s="20"/>
      <c r="T19" s="21"/>
      <c r="U19" s="22"/>
      <c r="V19" s="22"/>
      <c r="W19" s="22"/>
      <c r="X19" s="22"/>
      <c r="Y19" s="22"/>
      <c r="Z19" s="22"/>
      <c r="AA19" s="22"/>
      <c r="AB19" s="22"/>
      <c r="AC19" s="22"/>
      <c r="AD19" s="22"/>
      <c r="AE19" s="22"/>
      <c r="AF19" s="22"/>
      <c r="AG19" s="22"/>
      <c r="AH19" s="22"/>
      <c r="AI19" s="22"/>
      <c r="AJ19" s="22"/>
      <c r="AK19" s="22"/>
    </row>
    <row r="20" spans="1:37" ht="20.25" customHeight="1" x14ac:dyDescent="0.55000000000000004">
      <c r="B20" s="134" t="str">
        <f t="shared" si="0"/>
        <v>　　</v>
      </c>
      <c r="C20" s="370"/>
      <c r="D20" s="371"/>
      <c r="E20" s="113"/>
      <c r="F20" s="141"/>
      <c r="G20" s="115"/>
      <c r="H20" s="116"/>
      <c r="I20" s="119"/>
      <c r="Q20" s="20"/>
      <c r="T20" s="21"/>
      <c r="U20" s="22"/>
      <c r="V20" s="22"/>
      <c r="W20" s="22"/>
      <c r="X20" s="22"/>
      <c r="Y20" s="22"/>
      <c r="Z20" s="22"/>
      <c r="AA20" s="22"/>
      <c r="AB20" s="22"/>
      <c r="AC20" s="22"/>
      <c r="AD20" s="22"/>
      <c r="AE20" s="22"/>
      <c r="AF20" s="22"/>
      <c r="AG20" s="22"/>
      <c r="AH20" s="22"/>
      <c r="AI20" s="22"/>
      <c r="AJ20" s="22"/>
      <c r="AK20" s="22"/>
    </row>
    <row r="21" spans="1:37" ht="20.5" thickBot="1" x14ac:dyDescent="0.6">
      <c r="B21" s="135" t="str">
        <f>B14</f>
        <v xml:space="preserve"> </v>
      </c>
      <c r="C21" s="361"/>
      <c r="D21" s="362"/>
      <c r="E21" s="117"/>
      <c r="F21" s="137"/>
      <c r="G21" s="117"/>
      <c r="H21" s="118"/>
      <c r="I21" s="119"/>
      <c r="Q21" s="20"/>
      <c r="T21" s="21"/>
      <c r="U21" s="22"/>
      <c r="V21" s="22"/>
      <c r="W21" s="22"/>
      <c r="X21" s="22"/>
      <c r="Y21" s="22"/>
      <c r="Z21" s="22"/>
      <c r="AA21" s="22"/>
      <c r="AB21" s="22"/>
      <c r="AC21" s="22"/>
      <c r="AD21" s="22"/>
      <c r="AE21" s="22"/>
      <c r="AF21" s="22"/>
      <c r="AG21" s="22"/>
      <c r="AH21" s="22"/>
      <c r="AI21" s="22"/>
      <c r="AJ21" s="22"/>
      <c r="AK21" s="22"/>
    </row>
    <row r="22" spans="1:37" ht="18" customHeight="1" x14ac:dyDescent="0.55000000000000004">
      <c r="C22" s="93"/>
      <c r="D22" s="93"/>
      <c r="E22" s="93"/>
      <c r="F22" s="93"/>
      <c r="G22" s="93"/>
      <c r="H22" s="119"/>
      <c r="I22" s="119"/>
      <c r="Q22" s="20"/>
      <c r="T22" s="21"/>
      <c r="U22" s="22"/>
      <c r="V22" s="22"/>
      <c r="W22" s="22"/>
      <c r="X22" s="22"/>
      <c r="Y22" s="22"/>
      <c r="Z22" s="22"/>
      <c r="AA22" s="22"/>
      <c r="AB22" s="22"/>
      <c r="AC22" s="22"/>
      <c r="AD22" s="22"/>
      <c r="AE22" s="22"/>
      <c r="AF22" s="22"/>
      <c r="AG22" s="22"/>
      <c r="AH22" s="22"/>
      <c r="AI22" s="22"/>
      <c r="AJ22" s="22"/>
      <c r="AK22" s="22"/>
    </row>
    <row r="23" spans="1:37" ht="17.25" customHeight="1" x14ac:dyDescent="0.55000000000000004">
      <c r="B23" s="99" t="s">
        <v>264</v>
      </c>
      <c r="D23" s="100"/>
      <c r="E23" s="119"/>
      <c r="F23" s="108"/>
      <c r="G23" s="119"/>
      <c r="H23" s="119"/>
      <c r="I23" s="119"/>
      <c r="J23" s="68"/>
      <c r="K23" s="70"/>
      <c r="R23" s="20"/>
      <c r="U23" s="21" t="s">
        <v>265</v>
      </c>
      <c r="V23" s="22"/>
      <c r="W23" s="22"/>
      <c r="X23" s="22"/>
      <c r="Y23" s="22"/>
      <c r="Z23" s="22"/>
      <c r="AA23" s="22"/>
      <c r="AB23" s="22"/>
      <c r="AC23" s="22"/>
      <c r="AD23" s="22"/>
      <c r="AE23" s="22"/>
      <c r="AF23" s="22"/>
      <c r="AG23" s="22"/>
      <c r="AH23" s="22"/>
      <c r="AI23" s="22"/>
      <c r="AJ23" s="22"/>
      <c r="AK23" s="22"/>
    </row>
    <row r="24" spans="1:37" x14ac:dyDescent="0.55000000000000004">
      <c r="B24" s="99" t="s">
        <v>266</v>
      </c>
      <c r="D24" s="100"/>
      <c r="E24" s="119"/>
      <c r="F24" s="108"/>
      <c r="G24" s="119"/>
      <c r="H24" s="119"/>
      <c r="I24" s="119"/>
      <c r="J24" s="68"/>
      <c r="K24" s="25"/>
      <c r="R24" s="20"/>
      <c r="U24" s="21" t="s">
        <v>267</v>
      </c>
      <c r="V24" s="22"/>
      <c r="W24" s="22"/>
      <c r="X24" s="22"/>
      <c r="Y24" s="22"/>
      <c r="Z24" s="22"/>
      <c r="AA24" s="22"/>
      <c r="AB24" s="22"/>
      <c r="AC24" s="22"/>
      <c r="AD24" s="22"/>
      <c r="AE24" s="22"/>
      <c r="AF24" s="22"/>
      <c r="AG24" s="22"/>
      <c r="AH24" s="22"/>
      <c r="AI24" s="22"/>
      <c r="AJ24" s="22"/>
      <c r="AK24" s="22"/>
    </row>
    <row r="25" spans="1:37" ht="20.5" thickBot="1" x14ac:dyDescent="0.6">
      <c r="B25" s="95" t="s">
        <v>361</v>
      </c>
      <c r="C25" s="99"/>
      <c r="D25" s="100"/>
      <c r="E25" s="119"/>
      <c r="F25" s="108"/>
      <c r="G25" s="119"/>
      <c r="H25" s="119"/>
      <c r="I25" s="119"/>
      <c r="J25" s="68"/>
      <c r="R25" s="20"/>
      <c r="U25" s="21" t="s">
        <v>268</v>
      </c>
      <c r="V25" s="22"/>
      <c r="W25" s="22"/>
      <c r="X25" s="22"/>
      <c r="Y25" s="22"/>
      <c r="Z25" s="22"/>
      <c r="AA25" s="22"/>
      <c r="AB25" s="22"/>
      <c r="AC25" s="22"/>
      <c r="AD25" s="22"/>
      <c r="AE25" s="22"/>
      <c r="AF25" s="22"/>
      <c r="AG25" s="22"/>
      <c r="AH25" s="22"/>
      <c r="AI25" s="22"/>
      <c r="AJ25" s="22"/>
      <c r="AK25" s="22"/>
    </row>
    <row r="26" spans="1:37" ht="19.5" customHeight="1" x14ac:dyDescent="0.55000000000000004">
      <c r="A26" s="98" t="s">
        <v>344</v>
      </c>
      <c r="B26" s="367" t="s">
        <v>431</v>
      </c>
      <c r="C26" s="363" t="s">
        <v>269</v>
      </c>
      <c r="D26" s="365" t="s">
        <v>270</v>
      </c>
      <c r="E26" s="372" t="s">
        <v>271</v>
      </c>
      <c r="F26" s="372"/>
      <c r="G26" s="372"/>
      <c r="H26" s="373"/>
      <c r="J26" s="68">
        <v>1</v>
      </c>
      <c r="Q26" s="20"/>
      <c r="T26" t="s">
        <v>272</v>
      </c>
      <c r="U26" s="21"/>
      <c r="V26" s="22"/>
      <c r="W26" s="22"/>
      <c r="X26" s="22"/>
      <c r="Y26" s="22"/>
      <c r="Z26" s="22"/>
      <c r="AA26" s="22"/>
      <c r="AB26" s="22"/>
      <c r="AC26" s="22"/>
      <c r="AD26" s="22"/>
      <c r="AE26" s="22"/>
      <c r="AF26" s="22"/>
      <c r="AG26" s="22"/>
      <c r="AH26" s="22"/>
      <c r="AI26" s="22"/>
      <c r="AJ26" s="22"/>
      <c r="AK26" s="22"/>
    </row>
    <row r="27" spans="1:37" x14ac:dyDescent="0.55000000000000004">
      <c r="B27" s="368"/>
      <c r="C27" s="364"/>
      <c r="D27" s="366"/>
      <c r="E27" s="376" t="s">
        <v>273</v>
      </c>
      <c r="F27" s="376" t="s">
        <v>274</v>
      </c>
      <c r="G27" s="376" t="s">
        <v>275</v>
      </c>
      <c r="H27" s="377" t="s">
        <v>276</v>
      </c>
      <c r="J27" s="68">
        <v>2</v>
      </c>
      <c r="Q27" s="20"/>
      <c r="T27" t="s">
        <v>277</v>
      </c>
      <c r="U27" s="21"/>
      <c r="V27" s="22"/>
      <c r="W27" s="22"/>
      <c r="X27" s="22"/>
      <c r="Y27" s="22"/>
      <c r="Z27" s="22"/>
      <c r="AA27" s="22"/>
      <c r="AB27" s="22"/>
      <c r="AC27" s="22"/>
      <c r="AD27" s="22"/>
      <c r="AE27" s="22"/>
      <c r="AF27" s="22"/>
      <c r="AG27" s="22"/>
      <c r="AH27" s="22"/>
      <c r="AI27" s="22"/>
      <c r="AJ27" s="22"/>
    </row>
    <row r="28" spans="1:37" x14ac:dyDescent="0.55000000000000004">
      <c r="B28" s="369"/>
      <c r="C28" s="121" t="s">
        <v>240</v>
      </c>
      <c r="D28" s="121" t="s">
        <v>359</v>
      </c>
      <c r="E28" s="364"/>
      <c r="F28" s="364"/>
      <c r="G28" s="364"/>
      <c r="H28" s="378"/>
      <c r="J28" s="68">
        <v>3</v>
      </c>
      <c r="Q28" s="20"/>
      <c r="U28" s="21"/>
      <c r="V28" s="22"/>
      <c r="W28" s="22"/>
      <c r="X28" s="22"/>
      <c r="Y28" s="22"/>
      <c r="Z28" s="22"/>
      <c r="AA28" s="22"/>
      <c r="AB28" s="22"/>
      <c r="AC28" s="22"/>
      <c r="AD28" s="22"/>
      <c r="AE28" s="22"/>
      <c r="AF28" s="22"/>
      <c r="AG28" s="22"/>
      <c r="AH28" s="22"/>
      <c r="AI28" s="22"/>
      <c r="AJ28" s="22"/>
    </row>
    <row r="29" spans="1:37" ht="40" x14ac:dyDescent="0.55000000000000004">
      <c r="B29" s="374" t="s">
        <v>278</v>
      </c>
      <c r="C29" s="136" t="s">
        <v>438</v>
      </c>
      <c r="D29" s="113"/>
      <c r="E29" s="113"/>
      <c r="F29" s="113"/>
      <c r="G29" s="113"/>
      <c r="H29" s="114"/>
      <c r="J29" s="68">
        <v>4</v>
      </c>
      <c r="Q29" s="20"/>
      <c r="T29" t="s">
        <v>279</v>
      </c>
      <c r="U29" s="21"/>
      <c r="V29" s="22"/>
      <c r="W29" s="22"/>
      <c r="X29" s="22"/>
      <c r="Y29" s="22"/>
      <c r="Z29" s="22"/>
      <c r="AA29" s="22"/>
      <c r="AB29" s="22"/>
      <c r="AC29" s="22"/>
      <c r="AD29" s="22"/>
      <c r="AE29" s="22"/>
      <c r="AF29" s="22"/>
      <c r="AG29" s="22"/>
      <c r="AH29" s="22"/>
      <c r="AI29" s="22"/>
      <c r="AJ29" s="22"/>
    </row>
    <row r="30" spans="1:37" ht="40" x14ac:dyDescent="0.55000000000000004">
      <c r="B30" s="374"/>
      <c r="C30" s="136" t="s">
        <v>439</v>
      </c>
      <c r="D30" s="113"/>
      <c r="E30" s="113"/>
      <c r="F30" s="113"/>
      <c r="G30" s="113"/>
      <c r="H30" s="114"/>
      <c r="J30" s="68">
        <v>5</v>
      </c>
      <c r="Q30" s="20"/>
      <c r="T30" t="s">
        <v>280</v>
      </c>
      <c r="U30" s="21"/>
      <c r="V30" s="22"/>
      <c r="W30" s="22"/>
      <c r="X30" s="22"/>
      <c r="Y30" s="22"/>
      <c r="Z30" s="22"/>
      <c r="AA30" s="22"/>
      <c r="AB30" s="22"/>
      <c r="AC30" s="22"/>
      <c r="AD30" s="22"/>
      <c r="AE30" s="22"/>
      <c r="AF30" s="22"/>
      <c r="AG30" s="22"/>
      <c r="AH30" s="22"/>
      <c r="AI30" s="22"/>
      <c r="AJ30" s="22"/>
    </row>
    <row r="31" spans="1:37" x14ac:dyDescent="0.55000000000000004">
      <c r="B31" s="374"/>
      <c r="C31" s="136"/>
      <c r="D31" s="113"/>
      <c r="E31" s="113"/>
      <c r="F31" s="113"/>
      <c r="G31" s="113"/>
      <c r="H31" s="114"/>
      <c r="J31" s="68"/>
      <c r="Q31" s="20"/>
      <c r="T31" s="21"/>
      <c r="U31" s="22"/>
      <c r="V31" s="22"/>
      <c r="W31" s="22"/>
      <c r="X31" s="22"/>
      <c r="Y31" s="22"/>
      <c r="Z31" s="22"/>
      <c r="AA31" s="22"/>
      <c r="AB31" s="22"/>
      <c r="AC31" s="22"/>
      <c r="AD31" s="22"/>
      <c r="AE31" s="22"/>
      <c r="AF31" s="22"/>
      <c r="AG31" s="22"/>
      <c r="AH31" s="22"/>
      <c r="AI31" s="22"/>
      <c r="AJ31" s="22"/>
    </row>
    <row r="32" spans="1:37" ht="19.5" customHeight="1" x14ac:dyDescent="0.55000000000000004">
      <c r="B32" s="360" t="s">
        <v>396</v>
      </c>
      <c r="C32" s="136" t="s">
        <v>440</v>
      </c>
      <c r="D32" s="113"/>
      <c r="E32" s="113"/>
      <c r="F32" s="113"/>
      <c r="G32" s="113"/>
      <c r="H32" s="114"/>
      <c r="I32" s="119"/>
      <c r="Q32" s="20"/>
      <c r="T32" s="21"/>
      <c r="U32" s="22"/>
      <c r="V32" s="22"/>
      <c r="W32" s="22"/>
      <c r="X32" s="22"/>
      <c r="Y32" s="22"/>
      <c r="Z32" s="22"/>
      <c r="AA32" s="22"/>
      <c r="AB32" s="22"/>
      <c r="AC32" s="22"/>
      <c r="AD32" s="22"/>
      <c r="AE32" s="22"/>
      <c r="AF32" s="22"/>
      <c r="AG32" s="22"/>
      <c r="AH32" s="22"/>
      <c r="AI32" s="22"/>
      <c r="AJ32" s="22"/>
    </row>
    <row r="33" spans="1:37" x14ac:dyDescent="0.55000000000000004">
      <c r="B33" s="360"/>
      <c r="C33" s="136" t="s">
        <v>441</v>
      </c>
      <c r="D33" s="113"/>
      <c r="E33" s="113"/>
      <c r="F33" s="113"/>
      <c r="G33" s="113"/>
      <c r="H33" s="114"/>
      <c r="I33" s="119"/>
      <c r="Q33" s="20"/>
      <c r="T33" s="21"/>
      <c r="U33" s="22"/>
      <c r="V33" s="22"/>
      <c r="W33" s="22"/>
      <c r="X33" s="22"/>
      <c r="Y33" s="22"/>
      <c r="Z33" s="22"/>
      <c r="AA33" s="22"/>
      <c r="AB33" s="22"/>
      <c r="AC33" s="22"/>
      <c r="AD33" s="22"/>
      <c r="AE33" s="22"/>
      <c r="AF33" s="22"/>
      <c r="AG33" s="22"/>
      <c r="AH33" s="22"/>
      <c r="AI33" s="22"/>
      <c r="AJ33" s="22"/>
    </row>
    <row r="34" spans="1:37" x14ac:dyDescent="0.55000000000000004">
      <c r="B34" s="360"/>
      <c r="C34" s="136"/>
      <c r="D34" s="113"/>
      <c r="E34" s="113"/>
      <c r="F34" s="113"/>
      <c r="G34" s="113"/>
      <c r="H34" s="114"/>
      <c r="I34" s="119"/>
      <c r="Q34" s="20"/>
      <c r="T34" s="21"/>
      <c r="U34" s="22"/>
      <c r="V34" s="22"/>
      <c r="W34" s="22"/>
      <c r="X34" s="22"/>
      <c r="Y34" s="22"/>
      <c r="Z34" s="22"/>
      <c r="AA34" s="22"/>
      <c r="AB34" s="22"/>
      <c r="AC34" s="22"/>
      <c r="AD34" s="22"/>
      <c r="AE34" s="22"/>
      <c r="AF34" s="22"/>
      <c r="AG34" s="22"/>
      <c r="AH34" s="22"/>
      <c r="AI34" s="22"/>
      <c r="AJ34" s="22"/>
    </row>
    <row r="35" spans="1:37" ht="36.5" customHeight="1" x14ac:dyDescent="0.55000000000000004">
      <c r="B35" s="360" t="s">
        <v>281</v>
      </c>
      <c r="C35" s="136" t="s">
        <v>442</v>
      </c>
      <c r="D35" s="113"/>
      <c r="E35" s="113"/>
      <c r="F35" s="113"/>
      <c r="G35" s="113"/>
      <c r="H35" s="114"/>
      <c r="I35" s="119"/>
      <c r="Q35" s="20"/>
      <c r="T35" s="21"/>
      <c r="U35" s="22"/>
      <c r="V35" s="22"/>
      <c r="W35" s="22"/>
      <c r="X35" s="22"/>
      <c r="Y35" s="22"/>
      <c r="Z35" s="22"/>
      <c r="AA35" s="22"/>
      <c r="AB35" s="22"/>
      <c r="AC35" s="22"/>
      <c r="AD35" s="22"/>
      <c r="AE35" s="22"/>
      <c r="AF35" s="22"/>
      <c r="AG35" s="22"/>
      <c r="AH35" s="22"/>
      <c r="AI35" s="22"/>
      <c r="AJ35" s="22"/>
    </row>
    <row r="36" spans="1:37" ht="40" x14ac:dyDescent="0.55000000000000004">
      <c r="B36" s="360"/>
      <c r="C36" s="136" t="s">
        <v>443</v>
      </c>
      <c r="D36" s="113"/>
      <c r="E36" s="113"/>
      <c r="F36" s="113"/>
      <c r="G36" s="113"/>
      <c r="H36" s="114"/>
      <c r="I36" s="119"/>
      <c r="Q36" s="20"/>
      <c r="T36" s="21"/>
      <c r="U36" s="22"/>
      <c r="V36" s="22"/>
      <c r="W36" s="22"/>
      <c r="X36" s="22"/>
      <c r="Y36" s="22"/>
      <c r="Z36" s="22"/>
      <c r="AA36" s="22"/>
      <c r="AB36" s="22"/>
      <c r="AC36" s="22"/>
      <c r="AD36" s="22"/>
      <c r="AE36" s="22"/>
      <c r="AF36" s="22"/>
      <c r="AG36" s="22"/>
      <c r="AH36" s="22"/>
      <c r="AI36" s="22"/>
      <c r="AJ36" s="22"/>
      <c r="AK36" s="22"/>
    </row>
    <row r="37" spans="1:37" ht="21.75" customHeight="1" x14ac:dyDescent="0.55000000000000004">
      <c r="B37" s="360"/>
      <c r="C37" s="136"/>
      <c r="D37" s="113"/>
      <c r="E37" s="113"/>
      <c r="F37" s="113"/>
      <c r="G37" s="113"/>
      <c r="H37" s="114"/>
      <c r="I37" s="119"/>
      <c r="Q37" s="20"/>
      <c r="T37" s="21"/>
      <c r="U37" s="22"/>
      <c r="V37" s="22"/>
      <c r="W37" s="22"/>
      <c r="X37" s="22"/>
      <c r="Y37" s="22"/>
      <c r="Z37" s="22"/>
      <c r="AA37" s="22"/>
      <c r="AB37" s="22"/>
      <c r="AC37" s="22"/>
      <c r="AD37" s="22"/>
      <c r="AE37" s="22"/>
      <c r="AF37" s="22"/>
      <c r="AG37" s="22"/>
      <c r="AH37" s="22"/>
      <c r="AI37" s="22"/>
      <c r="AJ37" s="22"/>
      <c r="AK37" s="22"/>
    </row>
    <row r="38" spans="1:37" ht="21.75" customHeight="1" x14ac:dyDescent="0.55000000000000004">
      <c r="B38" s="374" t="s">
        <v>282</v>
      </c>
      <c r="C38" s="136"/>
      <c r="D38" s="113"/>
      <c r="E38" s="113"/>
      <c r="F38" s="113"/>
      <c r="G38" s="113"/>
      <c r="H38" s="114"/>
      <c r="I38" s="119"/>
      <c r="Q38" s="20"/>
      <c r="T38" s="21"/>
      <c r="U38" s="22"/>
      <c r="V38" s="22"/>
      <c r="W38" s="22"/>
      <c r="X38" s="22"/>
      <c r="Y38" s="22"/>
      <c r="Z38" s="22"/>
      <c r="AA38" s="22"/>
      <c r="AB38" s="22"/>
      <c r="AC38" s="22"/>
      <c r="AD38" s="22"/>
      <c r="AE38" s="22"/>
      <c r="AF38" s="22"/>
      <c r="AG38" s="22"/>
      <c r="AH38" s="22"/>
      <c r="AI38" s="22"/>
      <c r="AJ38" s="22"/>
      <c r="AK38" s="22"/>
    </row>
    <row r="39" spans="1:37" ht="21.75" customHeight="1" x14ac:dyDescent="0.55000000000000004">
      <c r="B39" s="374"/>
      <c r="C39" s="136"/>
      <c r="D39" s="113"/>
      <c r="E39" s="113"/>
      <c r="F39" s="113"/>
      <c r="G39" s="113"/>
      <c r="H39" s="114"/>
      <c r="I39" s="119"/>
      <c r="R39" s="20"/>
      <c r="U39" s="21"/>
      <c r="V39" s="22"/>
      <c r="W39" s="22"/>
      <c r="X39" s="22"/>
      <c r="Y39" s="22"/>
      <c r="Z39" s="22"/>
      <c r="AA39" s="22"/>
      <c r="AB39" s="22"/>
      <c r="AC39" s="22"/>
      <c r="AD39" s="22"/>
      <c r="AE39" s="22"/>
      <c r="AF39" s="22"/>
      <c r="AG39" s="22"/>
      <c r="AH39" s="22"/>
      <c r="AI39" s="22"/>
      <c r="AJ39" s="22"/>
    </row>
    <row r="40" spans="1:37" ht="21.75" customHeight="1" thickBot="1" x14ac:dyDescent="0.6">
      <c r="B40" s="375"/>
      <c r="C40" s="137"/>
      <c r="D40" s="117"/>
      <c r="E40" s="122"/>
      <c r="F40" s="117"/>
      <c r="G40" s="117"/>
      <c r="H40" s="118"/>
      <c r="I40" s="119"/>
      <c r="J40" s="68"/>
      <c r="R40" s="20"/>
      <c r="U40" s="21"/>
      <c r="V40" s="22"/>
      <c r="W40" s="22"/>
      <c r="X40" s="22"/>
      <c r="Y40" s="22"/>
      <c r="Z40" s="22"/>
      <c r="AA40" s="22"/>
      <c r="AB40" s="22"/>
      <c r="AC40" s="22"/>
      <c r="AD40" s="22"/>
      <c r="AE40" s="22"/>
      <c r="AF40" s="22"/>
      <c r="AG40" s="22"/>
      <c r="AH40" s="22"/>
      <c r="AI40" s="22"/>
      <c r="AJ40" s="22"/>
    </row>
    <row r="41" spans="1:37" ht="21.75" customHeight="1" x14ac:dyDescent="0.55000000000000004">
      <c r="B41" s="119"/>
      <c r="C41" s="119"/>
      <c r="D41" s="108"/>
      <c r="F41" s="119"/>
      <c r="G41" s="119"/>
      <c r="H41" s="119"/>
      <c r="I41" s="119"/>
      <c r="J41" s="68"/>
      <c r="R41" s="20"/>
      <c r="U41" s="21"/>
      <c r="V41" s="22"/>
      <c r="W41" s="22"/>
      <c r="X41" s="22"/>
      <c r="Y41" s="22"/>
      <c r="Z41" s="22"/>
      <c r="AA41" s="22"/>
      <c r="AB41" s="22"/>
      <c r="AC41" s="22"/>
      <c r="AD41" s="22"/>
      <c r="AE41" s="22"/>
      <c r="AF41" s="22"/>
      <c r="AG41" s="22"/>
      <c r="AH41" s="22"/>
      <c r="AI41" s="22"/>
      <c r="AJ41" s="22"/>
    </row>
    <row r="42" spans="1:37" ht="21.75" customHeight="1" x14ac:dyDescent="0.55000000000000004">
      <c r="B42" s="119"/>
      <c r="D42" s="100"/>
      <c r="E42" s="108"/>
      <c r="F42" s="119"/>
      <c r="G42" s="119"/>
      <c r="H42" s="119"/>
      <c r="I42" s="119"/>
      <c r="Q42" s="20"/>
      <c r="T42" s="21"/>
      <c r="U42" s="22"/>
      <c r="V42" s="22"/>
      <c r="W42" s="22"/>
      <c r="X42" s="22"/>
      <c r="Y42" s="22"/>
      <c r="Z42" s="22"/>
      <c r="AA42" s="22"/>
      <c r="AB42" s="22"/>
      <c r="AC42" s="22"/>
      <c r="AD42" s="22"/>
      <c r="AE42" s="22"/>
      <c r="AF42" s="22"/>
      <c r="AG42" s="22"/>
      <c r="AH42" s="22"/>
      <c r="AI42" s="22"/>
      <c r="AJ42" s="22"/>
    </row>
    <row r="43" spans="1:37" x14ac:dyDescent="0.55000000000000004">
      <c r="A43" s="99"/>
      <c r="B43" s="99" t="s">
        <v>283</v>
      </c>
      <c r="C43" s="123"/>
      <c r="D43" s="100"/>
      <c r="E43" s="108"/>
      <c r="F43" s="119"/>
      <c r="G43" s="119"/>
      <c r="H43" s="119"/>
      <c r="I43" s="119"/>
      <c r="Q43" s="20"/>
      <c r="T43" s="21"/>
      <c r="U43" s="22"/>
      <c r="V43" s="22"/>
      <c r="W43" s="22"/>
      <c r="X43" s="22"/>
      <c r="Y43" s="22"/>
      <c r="Z43" s="22"/>
      <c r="AA43" s="22"/>
      <c r="AB43" s="22"/>
      <c r="AC43" s="22"/>
      <c r="AD43" s="22"/>
      <c r="AE43" s="22"/>
      <c r="AF43" s="22"/>
      <c r="AG43" s="22"/>
      <c r="AH43" s="22"/>
      <c r="AI43" s="22"/>
      <c r="AJ43" s="22"/>
    </row>
    <row r="44" spans="1:37" ht="20.5" thickBot="1" x14ac:dyDescent="0.6">
      <c r="A44" s="99"/>
      <c r="B44" s="95" t="s">
        <v>360</v>
      </c>
      <c r="C44" s="123"/>
      <c r="D44" s="100"/>
      <c r="E44" s="108"/>
      <c r="F44" s="119"/>
      <c r="G44" s="119"/>
      <c r="H44" s="119"/>
      <c r="I44" s="119"/>
      <c r="Q44" s="20"/>
      <c r="T44" s="21"/>
      <c r="U44" s="22"/>
      <c r="V44" s="22"/>
      <c r="W44" s="22"/>
      <c r="X44" s="22"/>
      <c r="Y44" s="22"/>
      <c r="Z44" s="22"/>
      <c r="AA44" s="22"/>
      <c r="AB44" s="22"/>
      <c r="AC44" s="22"/>
      <c r="AD44" s="22"/>
      <c r="AE44" s="22"/>
      <c r="AF44" s="22"/>
      <c r="AG44" s="22"/>
      <c r="AH44" s="22"/>
      <c r="AI44" s="22"/>
      <c r="AJ44" s="22"/>
    </row>
    <row r="45" spans="1:37" ht="18.649999999999999" customHeight="1" x14ac:dyDescent="0.55000000000000004">
      <c r="A45" s="98" t="s">
        <v>345</v>
      </c>
      <c r="B45" s="367" t="s">
        <v>431</v>
      </c>
      <c r="C45" s="363" t="s">
        <v>269</v>
      </c>
      <c r="D45" s="365" t="s">
        <v>270</v>
      </c>
      <c r="E45" s="372" t="s">
        <v>271</v>
      </c>
      <c r="F45" s="372"/>
      <c r="G45" s="372"/>
      <c r="H45" s="373"/>
      <c r="I45" s="119"/>
      <c r="Q45" s="20"/>
      <c r="T45" s="21"/>
      <c r="U45" s="22"/>
      <c r="V45" s="22"/>
      <c r="W45" s="22"/>
      <c r="X45" s="22"/>
      <c r="Y45" s="22"/>
      <c r="Z45" s="22"/>
      <c r="AA45" s="22"/>
      <c r="AB45" s="22"/>
      <c r="AC45" s="22"/>
      <c r="AD45" s="22"/>
      <c r="AE45" s="22"/>
      <c r="AF45" s="22"/>
      <c r="AG45" s="22"/>
      <c r="AH45" s="22"/>
      <c r="AI45" s="22"/>
      <c r="AJ45" s="22"/>
    </row>
    <row r="46" spans="1:37" x14ac:dyDescent="0.55000000000000004">
      <c r="B46" s="368"/>
      <c r="C46" s="364"/>
      <c r="D46" s="366"/>
      <c r="E46" s="376" t="s">
        <v>273</v>
      </c>
      <c r="F46" s="376" t="s">
        <v>274</v>
      </c>
      <c r="G46" s="376" t="s">
        <v>275</v>
      </c>
      <c r="H46" s="377" t="s">
        <v>276</v>
      </c>
      <c r="I46" s="119"/>
      <c r="Q46" s="20"/>
      <c r="T46" s="21"/>
      <c r="U46" s="22"/>
      <c r="V46" s="22"/>
      <c r="W46" s="22"/>
      <c r="X46" s="22"/>
      <c r="Y46" s="22"/>
      <c r="Z46" s="22"/>
      <c r="AA46" s="22"/>
      <c r="AB46" s="22"/>
      <c r="AC46" s="22"/>
      <c r="AD46" s="22"/>
      <c r="AE46" s="22"/>
      <c r="AF46" s="22"/>
      <c r="AG46" s="22"/>
      <c r="AH46" s="22"/>
      <c r="AI46" s="22"/>
      <c r="AJ46" s="22"/>
    </row>
    <row r="47" spans="1:37" ht="18" customHeight="1" x14ac:dyDescent="0.55000000000000004">
      <c r="B47" s="369"/>
      <c r="C47" s="121" t="s">
        <v>240</v>
      </c>
      <c r="D47" s="121" t="s">
        <v>359</v>
      </c>
      <c r="E47" s="364"/>
      <c r="F47" s="364"/>
      <c r="G47" s="364"/>
      <c r="H47" s="378"/>
      <c r="I47" s="119"/>
      <c r="Q47" s="20"/>
      <c r="T47" s="21"/>
      <c r="U47" s="22"/>
      <c r="V47" s="22"/>
      <c r="W47" s="22"/>
      <c r="X47" s="22"/>
      <c r="Y47" s="22"/>
      <c r="Z47" s="22"/>
      <c r="AA47" s="22"/>
      <c r="AB47" s="22"/>
      <c r="AC47" s="22"/>
      <c r="AD47" s="22"/>
      <c r="AE47" s="22"/>
      <c r="AF47" s="22"/>
      <c r="AG47" s="22"/>
      <c r="AH47" s="22"/>
      <c r="AI47" s="22"/>
      <c r="AJ47" s="22"/>
    </row>
    <row r="48" spans="1:37" ht="18" customHeight="1" x14ac:dyDescent="0.55000000000000004">
      <c r="B48" s="380" t="s">
        <v>284</v>
      </c>
      <c r="C48" s="138"/>
      <c r="D48" s="113"/>
      <c r="E48" s="113"/>
      <c r="F48" s="113"/>
      <c r="G48" s="113"/>
      <c r="H48" s="114"/>
      <c r="I48" s="119"/>
      <c r="Q48" s="20"/>
      <c r="T48" s="21"/>
      <c r="U48" s="22"/>
      <c r="V48" s="22"/>
      <c r="W48" s="22"/>
      <c r="X48" s="22"/>
      <c r="Y48" s="22"/>
      <c r="Z48" s="22"/>
      <c r="AA48" s="22"/>
      <c r="AB48" s="22"/>
      <c r="AC48" s="22"/>
      <c r="AD48" s="22"/>
      <c r="AE48" s="22"/>
      <c r="AF48" s="22"/>
      <c r="AG48" s="22"/>
      <c r="AH48" s="22"/>
      <c r="AI48" s="22"/>
      <c r="AJ48" s="22"/>
    </row>
    <row r="49" spans="2:36" ht="18" customHeight="1" x14ac:dyDescent="0.55000000000000004">
      <c r="B49" s="380"/>
      <c r="C49" s="138"/>
      <c r="D49" s="113"/>
      <c r="E49" s="113"/>
      <c r="F49" s="113"/>
      <c r="G49" s="113"/>
      <c r="H49" s="114"/>
      <c r="I49" s="119"/>
      <c r="Q49" s="20"/>
      <c r="T49" s="21"/>
      <c r="U49" s="22"/>
      <c r="V49" s="22"/>
      <c r="W49" s="22"/>
      <c r="X49" s="22"/>
      <c r="Y49" s="22"/>
      <c r="Z49" s="22"/>
      <c r="AA49" s="22"/>
      <c r="AB49" s="22"/>
      <c r="AC49" s="22"/>
      <c r="AD49" s="22"/>
      <c r="AE49" s="22"/>
      <c r="AF49" s="22"/>
      <c r="AG49" s="22"/>
      <c r="AH49" s="22"/>
      <c r="AI49" s="22"/>
      <c r="AJ49" s="22"/>
    </row>
    <row r="50" spans="2:36" ht="18" customHeight="1" x14ac:dyDescent="0.55000000000000004">
      <c r="B50" s="380"/>
      <c r="C50" s="138"/>
      <c r="D50" s="113"/>
      <c r="E50" s="113"/>
      <c r="F50" s="113"/>
      <c r="G50" s="113"/>
      <c r="H50" s="114"/>
      <c r="I50" s="119"/>
      <c r="Q50" s="20"/>
      <c r="T50" s="21"/>
      <c r="U50" s="22"/>
      <c r="V50" s="22"/>
      <c r="W50" s="22"/>
      <c r="X50" s="22"/>
      <c r="Y50" s="22"/>
      <c r="Z50" s="22"/>
      <c r="AA50" s="22"/>
      <c r="AB50" s="22"/>
      <c r="AC50" s="22"/>
      <c r="AD50" s="22"/>
      <c r="AE50" s="22"/>
      <c r="AF50" s="22"/>
      <c r="AG50" s="22"/>
      <c r="AH50" s="22"/>
      <c r="AI50" s="22"/>
      <c r="AJ50" s="22"/>
    </row>
    <row r="51" spans="2:36" ht="18" customHeight="1" x14ac:dyDescent="0.55000000000000004">
      <c r="B51" s="382" t="s">
        <v>285</v>
      </c>
      <c r="C51" s="140"/>
      <c r="D51" s="113"/>
      <c r="E51" s="113"/>
      <c r="F51" s="113"/>
      <c r="G51" s="113"/>
      <c r="H51" s="114"/>
      <c r="I51" s="119"/>
      <c r="Q51" s="20"/>
      <c r="T51" s="21"/>
      <c r="U51" s="22"/>
      <c r="V51" s="22"/>
      <c r="W51" s="22"/>
      <c r="X51" s="22"/>
      <c r="Y51" s="22"/>
      <c r="Z51" s="22"/>
      <c r="AA51" s="22"/>
      <c r="AB51" s="22"/>
      <c r="AC51" s="22"/>
      <c r="AD51" s="22"/>
      <c r="AE51" s="22"/>
      <c r="AF51" s="22"/>
      <c r="AG51" s="22"/>
      <c r="AH51" s="22"/>
      <c r="AI51" s="22"/>
      <c r="AJ51" s="22"/>
    </row>
    <row r="52" spans="2:36" ht="18" customHeight="1" x14ac:dyDescent="0.55000000000000004">
      <c r="B52" s="382"/>
      <c r="C52" s="140"/>
      <c r="D52" s="113"/>
      <c r="E52" s="113"/>
      <c r="F52" s="113"/>
      <c r="G52" s="113"/>
      <c r="H52" s="114"/>
      <c r="I52" s="119"/>
      <c r="Q52" s="20"/>
      <c r="T52" s="21"/>
      <c r="U52" s="22"/>
      <c r="V52" s="22"/>
      <c r="W52" s="22"/>
      <c r="X52" s="22"/>
      <c r="Y52" s="22"/>
      <c r="Z52" s="22"/>
      <c r="AA52" s="22"/>
      <c r="AB52" s="22"/>
      <c r="AC52" s="22"/>
      <c r="AD52" s="22"/>
      <c r="AE52" s="22"/>
      <c r="AF52" s="22"/>
      <c r="AG52" s="22"/>
      <c r="AH52" s="22"/>
      <c r="AI52" s="22"/>
      <c r="AJ52" s="22"/>
    </row>
    <row r="53" spans="2:36" ht="18" customHeight="1" x14ac:dyDescent="0.55000000000000004">
      <c r="B53" s="382"/>
      <c r="C53" s="138"/>
      <c r="D53" s="113"/>
      <c r="E53" s="113"/>
      <c r="F53" s="113"/>
      <c r="G53" s="113"/>
      <c r="H53" s="114"/>
      <c r="I53" s="119"/>
      <c r="Q53" s="20"/>
      <c r="T53" s="21"/>
      <c r="U53" s="22"/>
      <c r="V53" s="22"/>
      <c r="W53" s="22"/>
      <c r="X53" s="22"/>
      <c r="Y53" s="22"/>
      <c r="Z53" s="22"/>
      <c r="AA53" s="22"/>
      <c r="AB53" s="22"/>
      <c r="AC53" s="22"/>
      <c r="AD53" s="22"/>
      <c r="AE53" s="22"/>
      <c r="AF53" s="22"/>
      <c r="AG53" s="22"/>
      <c r="AH53" s="22"/>
      <c r="AI53" s="22"/>
      <c r="AJ53" s="22"/>
    </row>
    <row r="54" spans="2:36" ht="18" customHeight="1" x14ac:dyDescent="0.55000000000000004">
      <c r="B54" s="380" t="s">
        <v>286</v>
      </c>
      <c r="C54" s="138"/>
      <c r="D54" s="113"/>
      <c r="E54" s="113"/>
      <c r="F54" s="113"/>
      <c r="G54" s="113"/>
      <c r="H54" s="114"/>
      <c r="I54" s="119"/>
      <c r="Q54" s="20"/>
      <c r="T54" s="21"/>
      <c r="U54" s="22"/>
      <c r="V54" s="22"/>
      <c r="W54" s="22"/>
      <c r="X54" s="22"/>
      <c r="Y54" s="22"/>
      <c r="Z54" s="22"/>
      <c r="AA54" s="22"/>
      <c r="AB54" s="22"/>
      <c r="AC54" s="22"/>
      <c r="AD54" s="22"/>
      <c r="AE54" s="22"/>
      <c r="AF54" s="22"/>
      <c r="AG54" s="22"/>
      <c r="AH54" s="22"/>
      <c r="AI54" s="22"/>
      <c r="AJ54" s="22"/>
    </row>
    <row r="55" spans="2:36" ht="18" customHeight="1" x14ac:dyDescent="0.55000000000000004">
      <c r="B55" s="380"/>
      <c r="C55" s="138"/>
      <c r="D55" s="113"/>
      <c r="E55" s="113"/>
      <c r="F55" s="113"/>
      <c r="G55" s="113"/>
      <c r="H55" s="114"/>
      <c r="I55" s="119"/>
      <c r="Q55" s="20"/>
      <c r="T55" s="21"/>
      <c r="U55" s="22"/>
      <c r="V55" s="22"/>
      <c r="W55" s="22"/>
      <c r="X55" s="22"/>
      <c r="Y55" s="22"/>
      <c r="Z55" s="22"/>
      <c r="AA55" s="22"/>
      <c r="AB55" s="22"/>
      <c r="AC55" s="22"/>
      <c r="AD55" s="22"/>
      <c r="AE55" s="22"/>
      <c r="AF55" s="22"/>
      <c r="AG55" s="22"/>
      <c r="AH55" s="22"/>
      <c r="AI55" s="22"/>
      <c r="AJ55" s="22"/>
    </row>
    <row r="56" spans="2:36" ht="18" customHeight="1" x14ac:dyDescent="0.55000000000000004">
      <c r="B56" s="380"/>
      <c r="C56" s="138"/>
      <c r="D56" s="113"/>
      <c r="E56" s="113"/>
      <c r="F56" s="113"/>
      <c r="G56" s="113"/>
      <c r="H56" s="114"/>
      <c r="I56" s="119"/>
      <c r="Q56" s="20"/>
      <c r="T56" s="21"/>
      <c r="U56" s="22"/>
      <c r="V56" s="22"/>
      <c r="W56" s="22"/>
      <c r="X56" s="22"/>
      <c r="Y56" s="22"/>
      <c r="Z56" s="22"/>
      <c r="AA56" s="22"/>
      <c r="AB56" s="22"/>
      <c r="AC56" s="22"/>
      <c r="AD56" s="22"/>
      <c r="AE56" s="22"/>
      <c r="AF56" s="22"/>
      <c r="AG56" s="22"/>
      <c r="AH56" s="22"/>
      <c r="AI56" s="22"/>
      <c r="AJ56" s="22"/>
    </row>
    <row r="57" spans="2:36" ht="18" customHeight="1" x14ac:dyDescent="0.55000000000000004">
      <c r="B57" s="380" t="s">
        <v>287</v>
      </c>
      <c r="C57" s="138"/>
      <c r="D57" s="113"/>
      <c r="E57" s="113"/>
      <c r="F57" s="113"/>
      <c r="G57" s="113"/>
      <c r="H57" s="114"/>
      <c r="I57" s="119"/>
      <c r="Q57" s="20"/>
      <c r="T57" s="21"/>
      <c r="U57" s="22"/>
      <c r="V57" s="22"/>
      <c r="W57" s="22"/>
      <c r="X57" s="22"/>
      <c r="Y57" s="22"/>
      <c r="Z57" s="22"/>
      <c r="AA57" s="22"/>
      <c r="AB57" s="22"/>
      <c r="AC57" s="22"/>
      <c r="AD57" s="22"/>
      <c r="AE57" s="22"/>
      <c r="AF57" s="22"/>
      <c r="AG57" s="22"/>
      <c r="AH57" s="22"/>
      <c r="AI57" s="22"/>
      <c r="AJ57" s="22"/>
    </row>
    <row r="58" spans="2:36" ht="18" customHeight="1" x14ac:dyDescent="0.55000000000000004">
      <c r="B58" s="380"/>
      <c r="C58" s="138"/>
      <c r="D58" s="113"/>
      <c r="E58" s="113"/>
      <c r="F58" s="113"/>
      <c r="G58" s="113"/>
      <c r="H58" s="114"/>
      <c r="I58" s="119"/>
      <c r="Q58" s="20"/>
      <c r="T58" s="21"/>
      <c r="U58" s="22"/>
      <c r="V58" s="22"/>
      <c r="W58" s="22"/>
      <c r="X58" s="22"/>
      <c r="Y58" s="22"/>
      <c r="Z58" s="22"/>
      <c r="AA58" s="22"/>
      <c r="AB58" s="22"/>
      <c r="AC58" s="22"/>
      <c r="AD58" s="22"/>
      <c r="AE58" s="22"/>
      <c r="AF58" s="22"/>
      <c r="AG58" s="22"/>
      <c r="AH58" s="22"/>
      <c r="AI58" s="22"/>
      <c r="AJ58" s="22"/>
    </row>
    <row r="59" spans="2:36" ht="18" customHeight="1" x14ac:dyDescent="0.55000000000000004">
      <c r="B59" s="380"/>
      <c r="C59" s="138"/>
      <c r="D59" s="113"/>
      <c r="E59" s="113"/>
      <c r="F59" s="113"/>
      <c r="G59" s="113"/>
      <c r="H59" s="114"/>
      <c r="I59" s="119"/>
      <c r="Q59" s="20"/>
      <c r="T59" s="21"/>
      <c r="U59" s="22"/>
      <c r="V59" s="22"/>
      <c r="W59" s="22"/>
      <c r="X59" s="22"/>
      <c r="Y59" s="22"/>
      <c r="Z59" s="22"/>
      <c r="AA59" s="22"/>
      <c r="AB59" s="22"/>
      <c r="AC59" s="22"/>
      <c r="AD59" s="22"/>
      <c r="AE59" s="22"/>
      <c r="AF59" s="22"/>
      <c r="AG59" s="22"/>
      <c r="AH59" s="22"/>
      <c r="AI59" s="22"/>
      <c r="AJ59" s="22"/>
    </row>
    <row r="60" spans="2:36" ht="18" customHeight="1" x14ac:dyDescent="0.55000000000000004">
      <c r="B60" s="380" t="s">
        <v>288</v>
      </c>
      <c r="C60" s="138"/>
      <c r="D60" s="113"/>
      <c r="E60" s="113"/>
      <c r="F60" s="113"/>
      <c r="G60" s="113"/>
      <c r="H60" s="114"/>
      <c r="I60" s="119"/>
      <c r="Q60" s="20"/>
      <c r="T60" s="21"/>
      <c r="U60" s="22"/>
      <c r="V60" s="22"/>
      <c r="W60" s="22"/>
      <c r="X60" s="22"/>
      <c r="Y60" s="22"/>
      <c r="Z60" s="22"/>
      <c r="AA60" s="22"/>
      <c r="AB60" s="22"/>
      <c r="AC60" s="22"/>
      <c r="AD60" s="22"/>
      <c r="AE60" s="22"/>
      <c r="AF60" s="22"/>
      <c r="AG60" s="22"/>
      <c r="AH60" s="22"/>
      <c r="AI60" s="22"/>
      <c r="AJ60" s="22"/>
    </row>
    <row r="61" spans="2:36" ht="18" customHeight="1" x14ac:dyDescent="0.55000000000000004">
      <c r="B61" s="380"/>
      <c r="C61" s="138"/>
      <c r="D61" s="113"/>
      <c r="E61" s="113"/>
      <c r="F61" s="113"/>
      <c r="G61" s="113"/>
      <c r="H61" s="114"/>
      <c r="I61" s="119"/>
      <c r="Q61" s="20"/>
      <c r="T61" s="21"/>
      <c r="U61" s="22"/>
      <c r="V61" s="22"/>
      <c r="W61" s="22"/>
      <c r="X61" s="22"/>
      <c r="Y61" s="22"/>
      <c r="Z61" s="22"/>
      <c r="AA61" s="22"/>
      <c r="AB61" s="22"/>
      <c r="AC61" s="22"/>
      <c r="AD61" s="22"/>
      <c r="AE61" s="22"/>
      <c r="AF61" s="22"/>
      <c r="AG61" s="22"/>
      <c r="AH61" s="22"/>
      <c r="AI61" s="22"/>
      <c r="AJ61" s="22"/>
    </row>
    <row r="62" spans="2:36" ht="18" customHeight="1" x14ac:dyDescent="0.55000000000000004">
      <c r="B62" s="380"/>
      <c r="C62" s="138"/>
      <c r="D62" s="113"/>
      <c r="E62" s="113"/>
      <c r="F62" s="113"/>
      <c r="G62" s="113"/>
      <c r="H62" s="114"/>
      <c r="I62" s="119"/>
      <c r="Q62" s="20"/>
      <c r="T62" s="21"/>
      <c r="U62" s="22"/>
      <c r="V62" s="22"/>
      <c r="W62" s="22"/>
      <c r="X62" s="22"/>
      <c r="Y62" s="22"/>
      <c r="Z62" s="22"/>
      <c r="AA62" s="22"/>
      <c r="AB62" s="22"/>
      <c r="AC62" s="22"/>
      <c r="AD62" s="22"/>
      <c r="AE62" s="22"/>
      <c r="AF62" s="22"/>
      <c r="AG62" s="22"/>
      <c r="AH62" s="22"/>
      <c r="AI62" s="22"/>
      <c r="AJ62" s="22"/>
    </row>
    <row r="63" spans="2:36" ht="18" customHeight="1" x14ac:dyDescent="0.55000000000000004">
      <c r="B63" s="380" t="s">
        <v>289</v>
      </c>
      <c r="C63" s="138"/>
      <c r="D63" s="113"/>
      <c r="E63" s="113"/>
      <c r="F63" s="113"/>
      <c r="G63" s="113"/>
      <c r="H63" s="114"/>
      <c r="I63" s="119"/>
      <c r="Q63" s="20"/>
      <c r="T63" s="21"/>
      <c r="U63" s="22"/>
      <c r="V63" s="22"/>
      <c r="W63" s="22"/>
      <c r="X63" s="22"/>
      <c r="Y63" s="22"/>
      <c r="Z63" s="22"/>
      <c r="AA63" s="22"/>
      <c r="AB63" s="22"/>
      <c r="AC63" s="22"/>
      <c r="AD63" s="22"/>
      <c r="AE63" s="22"/>
      <c r="AF63" s="22"/>
      <c r="AG63" s="22"/>
      <c r="AH63" s="22"/>
      <c r="AI63" s="22"/>
      <c r="AJ63" s="22"/>
    </row>
    <row r="64" spans="2:36" ht="18" customHeight="1" x14ac:dyDescent="0.55000000000000004">
      <c r="B64" s="380"/>
      <c r="C64" s="138"/>
      <c r="D64" s="113"/>
      <c r="E64" s="113"/>
      <c r="F64" s="113"/>
      <c r="G64" s="113"/>
      <c r="H64" s="114"/>
      <c r="I64" s="119"/>
      <c r="Q64" s="20"/>
      <c r="T64" s="21"/>
      <c r="U64" s="22"/>
      <c r="V64" s="22"/>
      <c r="W64" s="22"/>
      <c r="X64" s="22"/>
      <c r="Y64" s="22"/>
      <c r="Z64" s="22"/>
      <c r="AA64" s="22"/>
      <c r="AB64" s="22"/>
      <c r="AC64" s="22"/>
      <c r="AD64" s="22"/>
      <c r="AE64" s="22"/>
      <c r="AF64" s="22"/>
      <c r="AG64" s="22"/>
      <c r="AH64" s="22"/>
      <c r="AI64" s="22"/>
      <c r="AJ64" s="22"/>
    </row>
    <row r="65" spans="1:36" ht="18" customHeight="1" x14ac:dyDescent="0.55000000000000004">
      <c r="B65" s="380"/>
      <c r="C65" s="138"/>
      <c r="D65" s="113"/>
      <c r="E65" s="113"/>
      <c r="F65" s="113"/>
      <c r="G65" s="113"/>
      <c r="H65" s="114"/>
      <c r="I65" s="119"/>
      <c r="Q65" s="20"/>
      <c r="T65" s="21"/>
      <c r="U65" s="22"/>
      <c r="V65" s="22"/>
      <c r="W65" s="22"/>
      <c r="X65" s="22"/>
      <c r="Y65" s="22"/>
      <c r="Z65" s="22"/>
      <c r="AA65" s="22"/>
      <c r="AB65" s="22"/>
      <c r="AC65" s="22"/>
      <c r="AD65" s="22"/>
      <c r="AE65" s="22"/>
      <c r="AF65" s="22"/>
      <c r="AG65" s="22"/>
      <c r="AH65" s="22"/>
      <c r="AI65" s="22"/>
      <c r="AJ65" s="22"/>
    </row>
    <row r="66" spans="1:36" ht="18" customHeight="1" x14ac:dyDescent="0.55000000000000004">
      <c r="B66" s="380" t="s">
        <v>290</v>
      </c>
      <c r="C66" s="138"/>
      <c r="D66" s="113"/>
      <c r="E66" s="113"/>
      <c r="F66" s="113"/>
      <c r="G66" s="113"/>
      <c r="H66" s="114"/>
      <c r="I66" s="119"/>
      <c r="K66" s="22"/>
      <c r="Q66" s="20"/>
      <c r="T66" s="21"/>
      <c r="U66" s="22"/>
      <c r="V66" s="22"/>
      <c r="W66" s="22"/>
      <c r="X66" s="22"/>
      <c r="Y66" s="22"/>
      <c r="Z66" s="22"/>
      <c r="AA66" s="22"/>
      <c r="AB66" s="22"/>
      <c r="AC66" s="22"/>
      <c r="AD66" s="22"/>
      <c r="AE66" s="22"/>
      <c r="AF66" s="22"/>
      <c r="AG66" s="22"/>
      <c r="AH66" s="22"/>
      <c r="AI66" s="22"/>
      <c r="AJ66" s="22"/>
    </row>
    <row r="67" spans="1:36" ht="18" customHeight="1" x14ac:dyDescent="0.55000000000000004">
      <c r="B67" s="380"/>
      <c r="C67" s="138"/>
      <c r="D67" s="113"/>
      <c r="E67" s="113"/>
      <c r="F67" s="113"/>
      <c r="G67" s="113"/>
      <c r="H67" s="114"/>
      <c r="I67" s="119"/>
      <c r="K67" s="22"/>
      <c r="Q67" s="20"/>
      <c r="T67" s="21"/>
      <c r="U67" s="22"/>
      <c r="V67" s="22"/>
      <c r="W67" s="22"/>
      <c r="X67" s="22"/>
      <c r="Y67" s="22"/>
      <c r="Z67" s="22"/>
      <c r="AA67" s="22"/>
      <c r="AB67" s="22"/>
      <c r="AC67" s="22"/>
      <c r="AD67" s="22"/>
      <c r="AE67" s="22"/>
      <c r="AF67" s="22"/>
      <c r="AG67" s="22"/>
      <c r="AH67" s="22"/>
      <c r="AI67" s="22"/>
      <c r="AJ67" s="22"/>
    </row>
    <row r="68" spans="1:36" ht="18" customHeight="1" thickBot="1" x14ac:dyDescent="0.6">
      <c r="B68" s="381"/>
      <c r="C68" s="139"/>
      <c r="D68" s="117"/>
      <c r="E68" s="117"/>
      <c r="F68" s="117"/>
      <c r="G68" s="117"/>
      <c r="H68" s="118"/>
      <c r="K68" s="22"/>
      <c r="L68" s="22"/>
      <c r="M68" s="22"/>
      <c r="N68" s="22"/>
      <c r="O68" s="22"/>
      <c r="P68" s="22"/>
      <c r="Q68" s="20"/>
      <c r="T68" s="21"/>
      <c r="U68" s="22"/>
      <c r="V68" s="22"/>
      <c r="W68" s="22"/>
      <c r="X68" s="22"/>
      <c r="Y68" s="22"/>
      <c r="Z68" s="22"/>
      <c r="AA68" s="22"/>
      <c r="AB68" s="22"/>
      <c r="AC68" s="22"/>
      <c r="AD68" s="22"/>
      <c r="AE68" s="22"/>
      <c r="AF68" s="22"/>
      <c r="AG68" s="22"/>
      <c r="AH68" s="22"/>
      <c r="AI68" s="22"/>
      <c r="AJ68" s="22"/>
    </row>
    <row r="69" spans="1:36" ht="19.5" customHeight="1" x14ac:dyDescent="0.55000000000000004">
      <c r="B69" s="24"/>
      <c r="C69" s="24"/>
      <c r="D69" s="119"/>
      <c r="E69" s="119"/>
      <c r="F69" s="119"/>
      <c r="G69" s="119"/>
      <c r="H69" s="119"/>
      <c r="I69" s="124"/>
      <c r="J69" s="22"/>
      <c r="K69" s="22"/>
      <c r="L69" s="22"/>
      <c r="M69" s="22"/>
      <c r="N69" s="22"/>
      <c r="O69" s="22"/>
      <c r="P69" s="22"/>
      <c r="Q69" s="20"/>
      <c r="T69" s="21"/>
      <c r="U69" s="22"/>
      <c r="V69" s="22"/>
      <c r="W69" s="22"/>
      <c r="X69" s="22"/>
      <c r="Y69" s="22"/>
      <c r="Z69" s="22"/>
      <c r="AA69" s="22"/>
      <c r="AB69" s="22"/>
      <c r="AC69" s="22"/>
      <c r="AD69" s="22"/>
      <c r="AE69" s="22"/>
      <c r="AF69" s="22"/>
      <c r="AG69" s="22"/>
      <c r="AH69" s="22"/>
      <c r="AI69" s="22"/>
      <c r="AJ69" s="22"/>
    </row>
    <row r="70" spans="1:36" ht="19.5" customHeight="1" x14ac:dyDescent="0.55000000000000004">
      <c r="B70" s="99" t="s">
        <v>341</v>
      </c>
      <c r="C70" s="24"/>
      <c r="D70" s="119"/>
      <c r="E70" s="119"/>
      <c r="F70" s="119"/>
      <c r="G70" s="119"/>
      <c r="H70" s="119"/>
      <c r="I70" s="124"/>
      <c r="J70" s="22"/>
      <c r="K70" s="22"/>
      <c r="L70" s="22"/>
      <c r="M70" s="22"/>
      <c r="N70" s="22"/>
      <c r="O70" s="22"/>
      <c r="P70" s="22"/>
      <c r="Q70" s="20"/>
      <c r="T70" s="21"/>
      <c r="U70" s="22"/>
      <c r="V70" s="22"/>
      <c r="W70" s="22"/>
      <c r="X70" s="22"/>
      <c r="Y70" s="22"/>
      <c r="Z70" s="22"/>
      <c r="AA70" s="22"/>
      <c r="AB70" s="22"/>
      <c r="AC70" s="22"/>
      <c r="AD70" s="22"/>
      <c r="AE70" s="22"/>
      <c r="AF70" s="22"/>
      <c r="AG70" s="22"/>
      <c r="AH70" s="22"/>
      <c r="AI70" s="22"/>
      <c r="AJ70" s="22"/>
    </row>
    <row r="71" spans="1:36" ht="19.5" customHeight="1" x14ac:dyDescent="0.55000000000000004">
      <c r="B71" s="388" t="s">
        <v>352</v>
      </c>
      <c r="C71" s="388"/>
      <c r="D71" s="388"/>
      <c r="E71" s="388"/>
      <c r="F71" s="388"/>
      <c r="G71" s="388"/>
      <c r="P71" s="22"/>
      <c r="Q71" s="20"/>
      <c r="T71" s="21"/>
      <c r="U71" s="22"/>
      <c r="V71" s="22"/>
      <c r="W71" s="22"/>
      <c r="X71" s="22"/>
      <c r="Y71" s="22"/>
      <c r="Z71" s="22"/>
      <c r="AA71" s="22"/>
      <c r="AB71" s="22"/>
      <c r="AC71" s="22"/>
      <c r="AD71" s="22"/>
      <c r="AE71" s="22"/>
      <c r="AF71" s="22"/>
      <c r="AG71" s="22"/>
      <c r="AH71" s="22"/>
      <c r="AI71" s="22"/>
      <c r="AJ71" s="22"/>
    </row>
    <row r="72" spans="1:36" ht="19.5" customHeight="1" x14ac:dyDescent="0.55000000000000004">
      <c r="A72" s="98" t="s">
        <v>346</v>
      </c>
      <c r="B72" s="86" t="s">
        <v>608</v>
      </c>
      <c r="C72" s="84" t="s">
        <v>563</v>
      </c>
      <c r="D72" s="174"/>
      <c r="E72" s="174"/>
      <c r="F72" s="174"/>
      <c r="G72" s="174"/>
      <c r="P72" s="22"/>
      <c r="Q72" s="20"/>
      <c r="T72" s="21"/>
      <c r="U72" s="22"/>
      <c r="V72" s="22"/>
      <c r="W72" s="22"/>
      <c r="X72" s="22"/>
      <c r="Y72" s="22"/>
      <c r="Z72" s="22"/>
      <c r="AA72" s="22"/>
      <c r="AB72" s="22"/>
      <c r="AC72" s="22"/>
      <c r="AD72" s="22"/>
      <c r="AE72" s="22"/>
      <c r="AF72" s="22"/>
      <c r="AG72" s="22"/>
      <c r="AH72" s="22"/>
      <c r="AI72" s="22"/>
      <c r="AJ72" s="22"/>
    </row>
    <row r="73" spans="1:36" ht="19.5" customHeight="1" x14ac:dyDescent="0.55000000000000004">
      <c r="B73" s="178" t="s">
        <v>416</v>
      </c>
      <c r="C73" s="179" t="s">
        <v>4</v>
      </c>
      <c r="D73" s="24"/>
      <c r="E73" s="24"/>
      <c r="F73" s="24"/>
      <c r="G73" s="24"/>
      <c r="J73" s="68" t="s">
        <v>4</v>
      </c>
      <c r="K73" s="22" t="s">
        <v>276</v>
      </c>
      <c r="L73" s="22" t="s">
        <v>291</v>
      </c>
      <c r="M73" s="22" t="s">
        <v>292</v>
      </c>
      <c r="N73" s="22" t="s">
        <v>563</v>
      </c>
      <c r="P73" s="22"/>
      <c r="Q73" s="20"/>
      <c r="T73" s="21"/>
      <c r="U73" s="22"/>
      <c r="V73" s="22"/>
      <c r="W73" s="22"/>
      <c r="X73" s="22"/>
      <c r="Y73" s="22"/>
      <c r="Z73" s="22"/>
      <c r="AA73" s="22"/>
      <c r="AB73" s="22"/>
      <c r="AC73" s="22"/>
      <c r="AD73" s="22"/>
      <c r="AE73" s="22"/>
      <c r="AF73" s="22"/>
      <c r="AG73" s="22"/>
      <c r="AH73" s="22"/>
      <c r="AI73" s="22"/>
      <c r="AJ73" s="22"/>
    </row>
    <row r="74" spans="1:36" ht="19.5" customHeight="1" x14ac:dyDescent="0.55000000000000004">
      <c r="A74" s="95"/>
      <c r="B74" s="86" t="s">
        <v>417</v>
      </c>
      <c r="C74" s="379" t="s">
        <v>437</v>
      </c>
      <c r="D74" s="379"/>
      <c r="E74" s="379"/>
      <c r="F74" s="379"/>
      <c r="G74" s="379"/>
      <c r="J74" s="68" t="s">
        <v>14</v>
      </c>
      <c r="K74" s="22" t="s">
        <v>293</v>
      </c>
      <c r="L74" s="22" t="s">
        <v>294</v>
      </c>
      <c r="M74" s="22" t="s">
        <v>295</v>
      </c>
      <c r="N74" s="22" t="s">
        <v>564</v>
      </c>
      <c r="P74" s="22"/>
      <c r="Q74" s="20"/>
      <c r="T74" s="21"/>
      <c r="U74" s="22"/>
      <c r="V74" s="22"/>
      <c r="W74" s="22"/>
      <c r="X74" s="22"/>
      <c r="Y74" s="22"/>
      <c r="Z74" s="22"/>
      <c r="AA74" s="22"/>
      <c r="AB74" s="22"/>
      <c r="AC74" s="22"/>
      <c r="AD74" s="22"/>
      <c r="AE74" s="22"/>
      <c r="AF74" s="22"/>
      <c r="AG74" s="22"/>
      <c r="AH74" s="22"/>
      <c r="AI74" s="22"/>
      <c r="AJ74" s="22"/>
    </row>
    <row r="75" spans="1:36" ht="19.5" customHeight="1" x14ac:dyDescent="0.55000000000000004">
      <c r="A75" s="95"/>
      <c r="B75" s="86" t="s">
        <v>418</v>
      </c>
      <c r="C75" s="379" t="s">
        <v>444</v>
      </c>
      <c r="D75" s="379"/>
      <c r="E75" s="379"/>
      <c r="F75" s="379"/>
      <c r="G75" s="379"/>
      <c r="J75" s="68" t="s">
        <v>259</v>
      </c>
      <c r="K75" s="22" t="s">
        <v>296</v>
      </c>
      <c r="L75" s="22" t="s">
        <v>297</v>
      </c>
      <c r="M75" s="22" t="s">
        <v>298</v>
      </c>
      <c r="N75" s="22" t="s">
        <v>299</v>
      </c>
      <c r="P75" s="22"/>
      <c r="Q75" s="20"/>
      <c r="T75" s="21"/>
      <c r="U75" s="22"/>
      <c r="V75" s="22"/>
      <c r="W75" s="22"/>
      <c r="X75" s="22"/>
      <c r="Y75" s="22"/>
      <c r="Z75" s="22"/>
      <c r="AA75" s="22"/>
      <c r="AB75" s="22"/>
      <c r="AC75" s="22"/>
      <c r="AD75" s="22"/>
      <c r="AE75" s="22"/>
      <c r="AF75" s="22"/>
      <c r="AG75" s="22"/>
      <c r="AH75" s="22"/>
      <c r="AI75" s="22"/>
      <c r="AJ75" s="22"/>
    </row>
    <row r="76" spans="1:36" ht="19.5" customHeight="1" x14ac:dyDescent="0.55000000000000004">
      <c r="A76" s="95"/>
      <c r="B76" s="385" t="s">
        <v>419</v>
      </c>
      <c r="C76" s="379" t="s">
        <v>445</v>
      </c>
      <c r="D76" s="379"/>
      <c r="E76" s="379"/>
      <c r="F76" s="379"/>
      <c r="G76" s="379"/>
      <c r="J76" s="68"/>
      <c r="K76" s="22" t="s">
        <v>299</v>
      </c>
      <c r="L76" s="22" t="s">
        <v>300</v>
      </c>
      <c r="M76" s="22" t="s">
        <v>301</v>
      </c>
      <c r="P76" s="22"/>
      <c r="Q76" s="20"/>
      <c r="T76" s="21"/>
      <c r="U76" s="22"/>
      <c r="V76" s="22"/>
      <c r="W76" s="22"/>
      <c r="X76" s="22"/>
      <c r="Y76" s="22"/>
      <c r="Z76" s="22"/>
      <c r="AA76" s="22"/>
      <c r="AB76" s="22"/>
      <c r="AC76" s="22"/>
      <c r="AD76" s="22"/>
      <c r="AE76" s="22"/>
      <c r="AF76" s="22"/>
      <c r="AG76" s="22"/>
      <c r="AH76" s="22"/>
      <c r="AI76" s="22"/>
      <c r="AJ76" s="22"/>
    </row>
    <row r="77" spans="1:36" ht="19.5" customHeight="1" x14ac:dyDescent="0.55000000000000004">
      <c r="A77" s="95"/>
      <c r="B77" s="385"/>
      <c r="C77" s="379"/>
      <c r="D77" s="379"/>
      <c r="E77" s="379"/>
      <c r="F77" s="379"/>
      <c r="G77" s="379"/>
      <c r="J77" s="68"/>
      <c r="K77" s="22"/>
      <c r="L77" s="22" t="s">
        <v>15</v>
      </c>
      <c r="M77" s="22" t="s">
        <v>302</v>
      </c>
      <c r="P77" s="22"/>
      <c r="Q77" s="20"/>
      <c r="T77" s="21"/>
      <c r="U77" s="22"/>
      <c r="V77" s="22"/>
      <c r="W77" s="22"/>
      <c r="X77" s="22"/>
      <c r="Y77" s="22"/>
      <c r="Z77" s="22"/>
      <c r="AA77" s="22"/>
      <c r="AB77" s="22"/>
      <c r="AC77" s="22"/>
      <c r="AD77" s="22"/>
      <c r="AE77" s="22"/>
      <c r="AF77" s="22"/>
      <c r="AG77" s="22"/>
      <c r="AH77" s="22"/>
      <c r="AI77" s="22"/>
      <c r="AJ77" s="22"/>
    </row>
    <row r="78" spans="1:36" ht="19.5" customHeight="1" x14ac:dyDescent="0.55000000000000004">
      <c r="A78" s="95"/>
      <c r="B78" s="384" t="s">
        <v>420</v>
      </c>
      <c r="C78" s="85" t="s">
        <v>303</v>
      </c>
      <c r="D78" s="129">
        <v>43160</v>
      </c>
      <c r="E78" s="92"/>
      <c r="F78" s="92"/>
      <c r="G78" s="92"/>
      <c r="H78" s="119"/>
      <c r="I78" s="124"/>
      <c r="J78" s="68"/>
      <c r="K78" s="22"/>
      <c r="L78" s="22" t="s">
        <v>242</v>
      </c>
      <c r="M78" s="22" t="s">
        <v>191</v>
      </c>
      <c r="N78" s="22"/>
      <c r="O78" s="22"/>
      <c r="P78" s="22"/>
      <c r="Q78" s="20"/>
      <c r="T78" s="21"/>
      <c r="U78" s="22"/>
      <c r="V78" s="22"/>
      <c r="W78" s="22"/>
      <c r="X78" s="22"/>
      <c r="Y78" s="22"/>
      <c r="Z78" s="22"/>
      <c r="AA78" s="22"/>
      <c r="AB78" s="22"/>
      <c r="AC78" s="22"/>
      <c r="AD78" s="22"/>
      <c r="AE78" s="22"/>
      <c r="AF78" s="22"/>
      <c r="AG78" s="22"/>
      <c r="AH78" s="22"/>
      <c r="AI78" s="22"/>
      <c r="AJ78" s="22"/>
    </row>
    <row r="79" spans="1:36" ht="19.5" customHeight="1" x14ac:dyDescent="0.55000000000000004">
      <c r="A79" s="95"/>
      <c r="B79" s="384"/>
      <c r="C79" s="71" t="s">
        <v>304</v>
      </c>
      <c r="D79" s="129">
        <v>46082</v>
      </c>
      <c r="E79" s="92"/>
      <c r="F79" s="92"/>
      <c r="G79" s="92"/>
      <c r="H79" s="119"/>
      <c r="I79" s="124"/>
      <c r="J79" s="22"/>
      <c r="K79" s="22"/>
      <c r="P79" s="22"/>
      <c r="Q79" s="20"/>
      <c r="T79" s="21"/>
      <c r="U79" s="22"/>
      <c r="V79" s="22"/>
      <c r="W79" s="22"/>
      <c r="X79" s="22"/>
      <c r="Y79" s="22"/>
      <c r="Z79" s="22"/>
      <c r="AA79" s="22"/>
      <c r="AB79" s="22"/>
      <c r="AC79" s="22"/>
      <c r="AD79" s="22"/>
      <c r="AE79" s="22"/>
      <c r="AF79" s="22"/>
      <c r="AG79" s="22"/>
      <c r="AH79" s="22"/>
      <c r="AI79" s="22"/>
      <c r="AJ79" s="22"/>
    </row>
    <row r="80" spans="1:36" ht="18.75" customHeight="1" x14ac:dyDescent="0.55000000000000004">
      <c r="A80" s="95"/>
      <c r="B80" s="87" t="s">
        <v>421</v>
      </c>
      <c r="C80" s="386" t="s">
        <v>293</v>
      </c>
      <c r="D80" s="386"/>
      <c r="E80" s="92"/>
      <c r="F80" s="92"/>
      <c r="G80" s="92"/>
      <c r="H80" s="119"/>
      <c r="I80" s="124"/>
      <c r="J80" s="22"/>
      <c r="K80" s="22"/>
      <c r="P80" s="22"/>
      <c r="Q80" s="20"/>
      <c r="T80" s="21"/>
      <c r="U80" s="22"/>
      <c r="V80" s="22"/>
      <c r="W80" s="22"/>
      <c r="X80" s="22"/>
      <c r="Y80" s="22"/>
      <c r="Z80" s="22"/>
      <c r="AA80" s="22"/>
      <c r="AB80" s="22"/>
      <c r="AC80" s="22"/>
      <c r="AD80" s="22"/>
      <c r="AE80" s="22"/>
      <c r="AF80" s="22"/>
      <c r="AG80" s="22"/>
      <c r="AH80" s="22"/>
      <c r="AI80" s="22"/>
      <c r="AJ80" s="22"/>
    </row>
    <row r="81" spans="1:36" ht="19.5" customHeight="1" x14ac:dyDescent="0.55000000000000004">
      <c r="A81" s="95"/>
      <c r="B81" s="88" t="s">
        <v>422</v>
      </c>
      <c r="C81" s="379" t="s">
        <v>446</v>
      </c>
      <c r="D81" s="379"/>
      <c r="E81" s="379"/>
      <c r="F81" s="379"/>
      <c r="G81" s="379"/>
      <c r="H81" s="119"/>
      <c r="I81" s="124"/>
      <c r="J81" s="22"/>
      <c r="K81" s="22"/>
      <c r="P81" s="22"/>
      <c r="Q81" s="20"/>
      <c r="T81" s="21"/>
      <c r="U81" s="22"/>
      <c r="V81" s="22"/>
      <c r="W81" s="22"/>
      <c r="X81" s="22"/>
      <c r="Y81" s="22"/>
      <c r="Z81" s="22"/>
      <c r="AA81" s="22"/>
      <c r="AB81" s="22"/>
      <c r="AC81" s="22"/>
      <c r="AD81" s="22"/>
      <c r="AE81" s="22"/>
      <c r="AF81" s="22"/>
      <c r="AG81" s="22"/>
      <c r="AH81" s="22"/>
      <c r="AI81" s="22"/>
      <c r="AJ81" s="22"/>
    </row>
    <row r="82" spans="1:36" ht="19.5" customHeight="1" x14ac:dyDescent="0.55000000000000004">
      <c r="A82" s="95"/>
      <c r="B82" s="87" t="s">
        <v>423</v>
      </c>
      <c r="C82" s="379" t="s">
        <v>447</v>
      </c>
      <c r="D82" s="379"/>
      <c r="E82" s="379"/>
      <c r="F82" s="379"/>
      <c r="G82" s="379"/>
      <c r="H82" s="119"/>
      <c r="I82" s="124"/>
      <c r="J82" s="22"/>
      <c r="K82" s="22"/>
      <c r="P82" s="22"/>
      <c r="Q82" s="20"/>
      <c r="T82" s="21"/>
      <c r="U82" s="22"/>
      <c r="V82" s="22"/>
      <c r="W82" s="22"/>
      <c r="X82" s="22"/>
      <c r="Y82" s="22"/>
      <c r="Z82" s="22"/>
      <c r="AA82" s="22"/>
      <c r="AB82" s="22"/>
      <c r="AC82" s="22"/>
      <c r="AD82" s="22"/>
      <c r="AE82" s="22"/>
      <c r="AF82" s="22"/>
      <c r="AG82" s="22"/>
      <c r="AH82" s="22"/>
      <c r="AI82" s="22"/>
      <c r="AJ82" s="22"/>
    </row>
    <row r="83" spans="1:36" ht="19.5" customHeight="1" x14ac:dyDescent="0.55000000000000004">
      <c r="A83" s="95"/>
      <c r="B83" s="87" t="s">
        <v>305</v>
      </c>
      <c r="C83" s="213" t="s">
        <v>424</v>
      </c>
      <c r="D83" s="91"/>
      <c r="E83" s="92"/>
      <c r="F83" s="92"/>
      <c r="G83" s="92"/>
      <c r="H83" s="119"/>
      <c r="I83" s="124"/>
      <c r="J83" s="22"/>
      <c r="K83" s="22"/>
      <c r="P83" s="22"/>
      <c r="Q83" s="20"/>
      <c r="T83" s="21"/>
      <c r="U83" s="22"/>
      <c r="V83" s="22"/>
      <c r="W83" s="22"/>
      <c r="X83" s="25"/>
      <c r="Y83" s="22"/>
      <c r="Z83" s="22"/>
      <c r="AA83" s="22"/>
      <c r="AB83" s="22"/>
      <c r="AC83" s="22"/>
      <c r="AD83" s="22"/>
      <c r="AE83" s="22"/>
      <c r="AF83" s="22"/>
      <c r="AG83" s="22"/>
      <c r="AH83" s="22"/>
      <c r="AI83" s="22"/>
      <c r="AJ83" s="22"/>
    </row>
    <row r="84" spans="1:36" x14ac:dyDescent="0.55000000000000004">
      <c r="A84" s="95"/>
      <c r="B84" s="384" t="s">
        <v>306</v>
      </c>
      <c r="C84" s="89" t="s">
        <v>425</v>
      </c>
      <c r="D84" s="91"/>
      <c r="E84" s="92"/>
      <c r="F84" s="92"/>
      <c r="G84" s="92"/>
      <c r="H84" s="119"/>
      <c r="I84" s="124"/>
      <c r="J84" s="22"/>
      <c r="K84" s="22"/>
      <c r="P84" s="22"/>
      <c r="Q84" s="20"/>
      <c r="T84" s="21"/>
      <c r="U84" s="22"/>
      <c r="V84" s="22"/>
      <c r="W84" s="22"/>
      <c r="X84" s="25"/>
      <c r="Y84" s="22"/>
      <c r="Z84" s="22"/>
      <c r="AA84" s="22"/>
      <c r="AB84" s="22"/>
      <c r="AC84" s="22"/>
      <c r="AD84" s="22"/>
      <c r="AE84" s="22"/>
      <c r="AF84" s="22"/>
      <c r="AG84" s="22"/>
      <c r="AH84" s="22"/>
      <c r="AI84" s="22"/>
      <c r="AJ84" s="22"/>
    </row>
    <row r="85" spans="1:36" x14ac:dyDescent="0.55000000000000004">
      <c r="A85" s="95"/>
      <c r="B85" s="384"/>
      <c r="C85" s="89" t="s">
        <v>426</v>
      </c>
      <c r="D85" s="91"/>
      <c r="E85" s="93" t="s">
        <v>362</v>
      </c>
      <c r="F85" s="92"/>
      <c r="G85" s="92"/>
      <c r="H85" s="119"/>
      <c r="I85" s="124"/>
      <c r="J85" s="22"/>
      <c r="K85" s="22"/>
      <c r="L85" s="22"/>
      <c r="M85" s="22"/>
      <c r="N85" s="22"/>
      <c r="O85" s="22"/>
      <c r="P85" s="22"/>
      <c r="Q85" s="20"/>
      <c r="T85" s="21"/>
      <c r="U85" s="22"/>
      <c r="V85" s="22"/>
      <c r="W85" s="22"/>
      <c r="X85" s="25"/>
      <c r="Y85" s="22"/>
      <c r="Z85" s="22"/>
      <c r="AA85" s="22"/>
      <c r="AB85" s="22"/>
      <c r="AC85" s="22"/>
      <c r="AD85" s="22"/>
      <c r="AE85" s="22"/>
      <c r="AF85" s="22"/>
      <c r="AG85" s="22"/>
      <c r="AH85" s="22"/>
      <c r="AI85" s="22"/>
      <c r="AJ85" s="22"/>
    </row>
    <row r="86" spans="1:36" x14ac:dyDescent="0.55000000000000004">
      <c r="A86" s="95"/>
      <c r="B86" s="384"/>
      <c r="C86" s="90" t="s">
        <v>427</v>
      </c>
      <c r="D86" s="94"/>
      <c r="E86" s="93" t="s">
        <v>363</v>
      </c>
      <c r="F86" s="92"/>
      <c r="G86" s="92"/>
      <c r="H86" s="119"/>
      <c r="I86" s="124"/>
      <c r="J86" s="22"/>
      <c r="K86" s="22"/>
      <c r="L86" s="22"/>
      <c r="M86" s="22"/>
      <c r="N86" s="22"/>
      <c r="O86" s="22"/>
      <c r="P86" s="22"/>
      <c r="Q86" s="20"/>
      <c r="T86" s="21"/>
      <c r="U86" s="22"/>
      <c r="V86" s="22"/>
      <c r="W86" s="22"/>
      <c r="X86" s="25"/>
      <c r="Y86" s="22"/>
      <c r="Z86" s="22"/>
      <c r="AA86" s="22"/>
      <c r="AB86" s="22"/>
      <c r="AC86" s="22"/>
      <c r="AD86" s="22"/>
      <c r="AE86" s="22"/>
      <c r="AF86" s="22"/>
    </row>
    <row r="87" spans="1:36" ht="37.4" customHeight="1" x14ac:dyDescent="0.55000000000000004">
      <c r="A87" s="95"/>
      <c r="B87" s="87" t="s">
        <v>428</v>
      </c>
      <c r="C87" s="379" t="s">
        <v>448</v>
      </c>
      <c r="D87" s="379"/>
      <c r="E87" s="379"/>
      <c r="F87" s="379"/>
      <c r="G87" s="379"/>
      <c r="H87" s="119"/>
      <c r="I87" s="124"/>
      <c r="J87" s="22"/>
      <c r="K87" s="22"/>
      <c r="L87" s="22"/>
      <c r="M87" s="22"/>
      <c r="N87" s="22"/>
      <c r="O87" s="22"/>
      <c r="P87" s="22"/>
      <c r="Q87" s="20"/>
      <c r="T87" s="21"/>
      <c r="U87" s="22"/>
      <c r="V87" s="22"/>
      <c r="W87" s="22"/>
      <c r="X87" s="25"/>
      <c r="Y87" s="22"/>
      <c r="Z87" s="22"/>
      <c r="AA87" s="22"/>
      <c r="AB87" s="25"/>
      <c r="AC87" s="25"/>
    </row>
    <row r="88" spans="1:36" ht="20.25" customHeight="1" x14ac:dyDescent="0.55000000000000004">
      <c r="A88" s="95"/>
      <c r="B88" s="384" t="s">
        <v>429</v>
      </c>
      <c r="C88" s="85" t="s">
        <v>307</v>
      </c>
      <c r="D88" s="91" t="s">
        <v>457</v>
      </c>
      <c r="E88" s="93" t="s">
        <v>308</v>
      </c>
      <c r="F88" s="95"/>
      <c r="G88" s="95"/>
      <c r="H88" s="119"/>
      <c r="I88" s="124"/>
      <c r="J88" s="22"/>
      <c r="K88" s="22"/>
      <c r="L88" s="22"/>
      <c r="M88" s="22"/>
      <c r="N88" s="22"/>
      <c r="O88" s="22"/>
      <c r="P88" s="22"/>
      <c r="Q88" s="20"/>
      <c r="T88" s="21"/>
      <c r="U88" s="22"/>
      <c r="V88" s="22"/>
      <c r="W88" s="22"/>
      <c r="X88" s="25"/>
      <c r="Y88" s="25"/>
      <c r="Z88" s="25"/>
      <c r="AA88" s="25"/>
      <c r="AB88" s="25"/>
      <c r="AC88" s="25"/>
    </row>
    <row r="89" spans="1:36" x14ac:dyDescent="0.55000000000000004">
      <c r="A89" s="95"/>
      <c r="B89" s="384"/>
      <c r="C89" s="71" t="s">
        <v>309</v>
      </c>
      <c r="D89" s="91" t="s">
        <v>457</v>
      </c>
      <c r="E89" s="93" t="s">
        <v>308</v>
      </c>
      <c r="F89" s="92"/>
      <c r="G89" s="92"/>
      <c r="H89" s="119"/>
      <c r="I89" s="124"/>
      <c r="J89" s="22"/>
      <c r="K89" s="22"/>
      <c r="L89" s="22"/>
      <c r="M89" s="22"/>
      <c r="N89" s="22"/>
      <c r="O89" s="22"/>
      <c r="P89" s="22"/>
      <c r="Q89" s="20"/>
      <c r="T89" s="21"/>
      <c r="U89" s="22"/>
      <c r="V89" s="22"/>
      <c r="W89" s="22"/>
      <c r="X89" s="25"/>
      <c r="Y89" s="25"/>
      <c r="Z89" s="25"/>
      <c r="AA89" s="25"/>
      <c r="AB89" s="25"/>
      <c r="AC89" s="25"/>
    </row>
    <row r="90" spans="1:36" ht="19.5" customHeight="1" x14ac:dyDescent="0.55000000000000004">
      <c r="A90" s="95"/>
      <c r="B90" s="384"/>
      <c r="C90" s="71" t="s">
        <v>430</v>
      </c>
      <c r="D90" s="91" t="s">
        <v>449</v>
      </c>
      <c r="E90" s="93" t="s">
        <v>310</v>
      </c>
      <c r="F90" s="92"/>
      <c r="G90" s="92"/>
      <c r="H90" s="119"/>
      <c r="I90" s="124"/>
      <c r="J90" s="22"/>
      <c r="K90" s="22"/>
      <c r="L90" s="22"/>
      <c r="M90" s="22"/>
      <c r="N90" s="22"/>
      <c r="O90" s="22"/>
      <c r="P90" s="22"/>
      <c r="Q90" s="20"/>
      <c r="T90" s="21"/>
      <c r="U90" s="22"/>
      <c r="V90" s="22"/>
      <c r="W90" s="22"/>
      <c r="X90" s="25"/>
      <c r="Y90" s="25"/>
      <c r="Z90" s="25"/>
      <c r="AA90" s="25"/>
      <c r="AB90" s="25"/>
      <c r="AC90" s="25"/>
    </row>
    <row r="91" spans="1:36" x14ac:dyDescent="0.55000000000000004">
      <c r="A91" s="95"/>
      <c r="B91" s="24"/>
      <c r="C91" s="95"/>
      <c r="E91" s="95"/>
      <c r="F91" s="92"/>
      <c r="G91" s="92"/>
      <c r="H91" s="119"/>
      <c r="I91" s="124"/>
      <c r="J91" s="22"/>
      <c r="K91" s="22"/>
      <c r="L91" s="22"/>
      <c r="M91" s="22"/>
      <c r="N91" s="22"/>
      <c r="O91" s="22"/>
      <c r="P91" s="22"/>
      <c r="Q91" s="20"/>
      <c r="T91" s="21"/>
      <c r="U91" s="22"/>
      <c r="V91" s="22"/>
      <c r="W91" s="22"/>
      <c r="X91" s="25"/>
      <c r="Y91" s="25"/>
      <c r="Z91" s="25"/>
      <c r="AA91" s="25"/>
      <c r="AB91" s="25"/>
      <c r="AC91" s="25"/>
    </row>
    <row r="92" spans="1:36" ht="18.75" customHeight="1" x14ac:dyDescent="0.55000000000000004">
      <c r="A92" s="95"/>
      <c r="B92" s="93"/>
      <c r="C92" s="92"/>
      <c r="D92" s="383"/>
      <c r="E92" s="383"/>
      <c r="F92" s="383"/>
      <c r="G92" s="383"/>
      <c r="H92" s="119"/>
      <c r="I92" s="124"/>
      <c r="J92" s="22"/>
      <c r="K92" s="22"/>
      <c r="L92" s="22"/>
      <c r="M92" s="22"/>
      <c r="N92" s="22"/>
      <c r="O92" s="22"/>
      <c r="P92" s="22"/>
      <c r="Q92" s="20"/>
      <c r="T92" s="21"/>
      <c r="U92" s="22"/>
      <c r="V92" s="22"/>
      <c r="W92" s="22"/>
      <c r="X92" s="25"/>
      <c r="Y92" s="25"/>
      <c r="Z92" s="25"/>
      <c r="AA92" s="25"/>
      <c r="AB92" s="25"/>
      <c r="AC92" s="25"/>
    </row>
    <row r="93" spans="1:36" ht="18.75" customHeight="1" x14ac:dyDescent="0.55000000000000004">
      <c r="A93" s="98" t="s">
        <v>347</v>
      </c>
      <c r="B93" s="86" t="s">
        <v>608</v>
      </c>
      <c r="C93" s="84" t="s">
        <v>563</v>
      </c>
      <c r="E93" s="92"/>
      <c r="F93" s="92"/>
      <c r="G93" s="92"/>
      <c r="H93" s="119"/>
      <c r="I93" s="124"/>
      <c r="J93" s="22"/>
      <c r="K93" s="22"/>
      <c r="L93" s="22"/>
      <c r="M93" s="22"/>
      <c r="N93" s="22"/>
      <c r="O93" s="22"/>
      <c r="P93" s="22"/>
      <c r="Q93" s="20"/>
      <c r="T93" s="21"/>
      <c r="U93" s="22"/>
      <c r="V93" s="22"/>
      <c r="W93" s="22"/>
      <c r="X93" s="25"/>
      <c r="Y93" s="25"/>
      <c r="Z93" s="25"/>
      <c r="AA93" s="25"/>
      <c r="AB93" s="25"/>
      <c r="AC93" s="25"/>
    </row>
    <row r="94" spans="1:36" ht="19.5" customHeight="1" x14ac:dyDescent="0.55000000000000004">
      <c r="B94" s="86" t="s">
        <v>416</v>
      </c>
      <c r="C94" s="84" t="s">
        <v>259</v>
      </c>
      <c r="D94" s="24"/>
      <c r="E94" s="24"/>
      <c r="F94" s="24"/>
      <c r="G94" s="24"/>
      <c r="J94" s="68"/>
      <c r="K94" s="22"/>
      <c r="L94" s="22"/>
      <c r="M94" s="22"/>
      <c r="P94" s="22"/>
      <c r="Q94" s="20"/>
      <c r="T94" s="21"/>
      <c r="U94" s="22"/>
      <c r="V94" s="22"/>
      <c r="W94" s="22"/>
      <c r="X94" s="22"/>
      <c r="Y94" s="22"/>
      <c r="Z94" s="22"/>
      <c r="AA94" s="22"/>
      <c r="AB94" s="22"/>
      <c r="AC94" s="22"/>
      <c r="AD94" s="22"/>
      <c r="AE94" s="22"/>
      <c r="AF94" s="22"/>
      <c r="AG94" s="22"/>
      <c r="AH94" s="22"/>
      <c r="AI94" s="22"/>
      <c r="AJ94" s="22"/>
    </row>
    <row r="95" spans="1:36" ht="19.5" customHeight="1" x14ac:dyDescent="0.55000000000000004">
      <c r="A95" s="95"/>
      <c r="B95" s="86" t="s">
        <v>417</v>
      </c>
      <c r="C95" s="379" t="s">
        <v>450</v>
      </c>
      <c r="D95" s="379"/>
      <c r="E95" s="379"/>
      <c r="F95" s="379"/>
      <c r="G95" s="379"/>
      <c r="J95" s="68"/>
      <c r="K95" s="22"/>
      <c r="L95" s="22"/>
      <c r="M95" s="22"/>
      <c r="P95" s="22"/>
      <c r="Q95" s="20"/>
      <c r="T95" s="21"/>
      <c r="U95" s="22"/>
      <c r="V95" s="22"/>
      <c r="W95" s="22"/>
      <c r="X95" s="22"/>
      <c r="Y95" s="22"/>
      <c r="Z95" s="22"/>
      <c r="AA95" s="22"/>
      <c r="AB95" s="22"/>
      <c r="AC95" s="22"/>
      <c r="AD95" s="22"/>
      <c r="AE95" s="22"/>
      <c r="AF95" s="22"/>
      <c r="AG95" s="22"/>
      <c r="AH95" s="22"/>
      <c r="AI95" s="22"/>
      <c r="AJ95" s="22"/>
    </row>
    <row r="96" spans="1:36" ht="19.5" customHeight="1" x14ac:dyDescent="0.55000000000000004">
      <c r="A96" s="95"/>
      <c r="B96" s="86" t="s">
        <v>418</v>
      </c>
      <c r="C96" s="379" t="s">
        <v>451</v>
      </c>
      <c r="D96" s="379"/>
      <c r="E96" s="379"/>
      <c r="F96" s="379"/>
      <c r="G96" s="379"/>
      <c r="J96" s="68"/>
      <c r="K96" s="22"/>
      <c r="L96" s="22"/>
      <c r="M96" s="22"/>
      <c r="P96" s="22"/>
      <c r="Q96" s="20"/>
      <c r="T96" s="21"/>
      <c r="U96" s="22"/>
      <c r="V96" s="22"/>
      <c r="W96" s="22"/>
      <c r="X96" s="22"/>
      <c r="Y96" s="22"/>
      <c r="Z96" s="22"/>
      <c r="AA96" s="22"/>
      <c r="AB96" s="22"/>
      <c r="AC96" s="22"/>
      <c r="AD96" s="22"/>
      <c r="AE96" s="22"/>
      <c r="AF96" s="22"/>
      <c r="AG96" s="22"/>
      <c r="AH96" s="22"/>
      <c r="AI96" s="22"/>
      <c r="AJ96" s="22"/>
    </row>
    <row r="97" spans="1:36" ht="19.5" customHeight="1" x14ac:dyDescent="0.55000000000000004">
      <c r="A97" s="95"/>
      <c r="B97" s="385" t="s">
        <v>419</v>
      </c>
      <c r="C97" s="379" t="s">
        <v>546</v>
      </c>
      <c r="D97" s="379"/>
      <c r="E97" s="379"/>
      <c r="F97" s="379"/>
      <c r="G97" s="379"/>
      <c r="J97" s="68"/>
      <c r="K97" s="22"/>
      <c r="L97" s="22"/>
      <c r="M97" s="22"/>
      <c r="P97" s="22"/>
      <c r="Q97" s="20"/>
      <c r="T97" s="21"/>
      <c r="U97" s="22"/>
      <c r="V97" s="22"/>
      <c r="W97" s="22"/>
      <c r="X97" s="22"/>
      <c r="Y97" s="22"/>
      <c r="Z97" s="22"/>
      <c r="AA97" s="22"/>
      <c r="AB97" s="22"/>
      <c r="AC97" s="22"/>
      <c r="AD97" s="22"/>
      <c r="AE97" s="22"/>
      <c r="AF97" s="22"/>
      <c r="AG97" s="22"/>
      <c r="AH97" s="22"/>
      <c r="AI97" s="22"/>
      <c r="AJ97" s="22"/>
    </row>
    <row r="98" spans="1:36" ht="19.5" customHeight="1" x14ac:dyDescent="0.55000000000000004">
      <c r="A98" s="95"/>
      <c r="B98" s="385"/>
      <c r="C98" s="379"/>
      <c r="D98" s="379"/>
      <c r="E98" s="379"/>
      <c r="F98" s="379"/>
      <c r="G98" s="379"/>
      <c r="J98" s="68"/>
      <c r="K98" s="22"/>
      <c r="L98" s="22"/>
      <c r="M98" s="22"/>
      <c r="P98" s="22"/>
      <c r="Q98" s="20"/>
      <c r="T98" s="21"/>
      <c r="U98" s="22"/>
      <c r="V98" s="22"/>
      <c r="W98" s="22"/>
      <c r="X98" s="22"/>
      <c r="Y98" s="22"/>
      <c r="Z98" s="22"/>
      <c r="AA98" s="22"/>
      <c r="AB98" s="22"/>
      <c r="AC98" s="22"/>
      <c r="AD98" s="22"/>
      <c r="AE98" s="22"/>
      <c r="AF98" s="22"/>
      <c r="AG98" s="22"/>
      <c r="AH98" s="22"/>
      <c r="AI98" s="22"/>
      <c r="AJ98" s="22"/>
    </row>
    <row r="99" spans="1:36" ht="19.5" customHeight="1" x14ac:dyDescent="0.55000000000000004">
      <c r="A99" s="95"/>
      <c r="B99" s="384" t="s">
        <v>420</v>
      </c>
      <c r="C99" s="85" t="s">
        <v>303</v>
      </c>
      <c r="D99" s="129">
        <v>43160</v>
      </c>
      <c r="E99" s="92"/>
      <c r="F99" s="92"/>
      <c r="G99" s="92"/>
      <c r="H99" s="119"/>
      <c r="I99" s="124"/>
      <c r="J99" s="68"/>
      <c r="K99" s="22"/>
      <c r="L99" s="22"/>
      <c r="M99" s="22"/>
      <c r="N99" s="22"/>
      <c r="O99" s="22"/>
      <c r="P99" s="22"/>
      <c r="Q99" s="20"/>
      <c r="T99" s="21"/>
      <c r="U99" s="22"/>
      <c r="V99" s="22"/>
      <c r="W99" s="22"/>
      <c r="X99" s="22"/>
      <c r="Y99" s="22"/>
      <c r="Z99" s="22"/>
      <c r="AA99" s="22"/>
      <c r="AB99" s="22"/>
      <c r="AC99" s="22"/>
      <c r="AD99" s="22"/>
      <c r="AE99" s="22"/>
      <c r="AF99" s="22"/>
      <c r="AG99" s="22"/>
      <c r="AH99" s="22"/>
      <c r="AI99" s="22"/>
      <c r="AJ99" s="22"/>
    </row>
    <row r="100" spans="1:36" ht="19.5" customHeight="1" x14ac:dyDescent="0.55000000000000004">
      <c r="A100" s="95"/>
      <c r="B100" s="384"/>
      <c r="C100" s="71" t="s">
        <v>304</v>
      </c>
      <c r="D100" s="129">
        <v>46082</v>
      </c>
      <c r="E100" s="92"/>
      <c r="F100" s="92"/>
      <c r="G100" s="92"/>
      <c r="H100" s="119"/>
      <c r="I100" s="124"/>
      <c r="J100" s="22"/>
      <c r="K100" s="22"/>
      <c r="P100" s="22"/>
      <c r="Q100" s="20"/>
      <c r="T100" s="21"/>
      <c r="U100" s="22"/>
      <c r="V100" s="22"/>
      <c r="W100" s="22"/>
      <c r="X100" s="22"/>
      <c r="Y100" s="22"/>
      <c r="Z100" s="22"/>
      <c r="AA100" s="22"/>
      <c r="AB100" s="22"/>
      <c r="AC100" s="22"/>
      <c r="AD100" s="22"/>
      <c r="AE100" s="22"/>
      <c r="AF100" s="22"/>
      <c r="AG100" s="22"/>
      <c r="AH100" s="22"/>
      <c r="AI100" s="22"/>
      <c r="AJ100" s="22"/>
    </row>
    <row r="101" spans="1:36" ht="18.75" customHeight="1" x14ac:dyDescent="0.55000000000000004">
      <c r="A101" s="95"/>
      <c r="B101" s="87" t="s">
        <v>421</v>
      </c>
      <c r="C101" s="386" t="s">
        <v>276</v>
      </c>
      <c r="D101" s="386"/>
      <c r="E101" s="92"/>
      <c r="F101" s="92"/>
      <c r="G101" s="92"/>
      <c r="H101" s="119"/>
      <c r="I101" s="124"/>
      <c r="J101" s="22"/>
      <c r="K101" s="22"/>
      <c r="P101" s="22"/>
      <c r="Q101" s="20"/>
      <c r="T101" s="21"/>
      <c r="U101" s="22"/>
      <c r="V101" s="22"/>
      <c r="W101" s="22"/>
      <c r="X101" s="22"/>
      <c r="Y101" s="22"/>
      <c r="Z101" s="22"/>
      <c r="AA101" s="22"/>
      <c r="AB101" s="22"/>
      <c r="AC101" s="22"/>
      <c r="AD101" s="22"/>
      <c r="AE101" s="22"/>
      <c r="AF101" s="22"/>
      <c r="AG101" s="22"/>
      <c r="AH101" s="22"/>
      <c r="AI101" s="22"/>
      <c r="AJ101" s="22"/>
    </row>
    <row r="102" spans="1:36" ht="19.5" customHeight="1" x14ac:dyDescent="0.55000000000000004">
      <c r="A102" s="95"/>
      <c r="B102" s="88" t="s">
        <v>422</v>
      </c>
      <c r="C102" s="379" t="s">
        <v>452</v>
      </c>
      <c r="D102" s="379"/>
      <c r="E102" s="379"/>
      <c r="F102" s="379"/>
      <c r="G102" s="379"/>
      <c r="H102" s="119"/>
      <c r="I102" s="124"/>
      <c r="J102" s="22"/>
      <c r="K102" s="22"/>
      <c r="P102" s="22"/>
      <c r="Q102" s="20"/>
      <c r="T102" s="21"/>
      <c r="U102" s="22"/>
      <c r="V102" s="22"/>
      <c r="W102" s="22"/>
      <c r="X102" s="22"/>
      <c r="Y102" s="22"/>
      <c r="Z102" s="22"/>
      <c r="AA102" s="22"/>
      <c r="AB102" s="22"/>
      <c r="AC102" s="22"/>
      <c r="AD102" s="22"/>
      <c r="AE102" s="22"/>
      <c r="AF102" s="22"/>
      <c r="AG102" s="22"/>
      <c r="AH102" s="22"/>
      <c r="AI102" s="22"/>
      <c r="AJ102" s="22"/>
    </row>
    <row r="103" spans="1:36" ht="19.5" customHeight="1" x14ac:dyDescent="0.55000000000000004">
      <c r="A103" s="95"/>
      <c r="B103" s="87" t="s">
        <v>423</v>
      </c>
      <c r="C103" s="379" t="s">
        <v>453</v>
      </c>
      <c r="D103" s="379"/>
      <c r="E103" s="379"/>
      <c r="F103" s="379"/>
      <c r="G103" s="379"/>
      <c r="H103" s="119"/>
      <c r="I103" s="124"/>
      <c r="J103" s="22"/>
      <c r="K103" s="22"/>
      <c r="P103" s="22"/>
      <c r="Q103" s="20"/>
      <c r="T103" s="21"/>
      <c r="U103" s="22"/>
      <c r="V103" s="22"/>
      <c r="W103" s="22"/>
      <c r="X103" s="22"/>
      <c r="Y103" s="22"/>
      <c r="Z103" s="22"/>
      <c r="AA103" s="22"/>
      <c r="AB103" s="22"/>
      <c r="AC103" s="22"/>
      <c r="AD103" s="22"/>
      <c r="AE103" s="22"/>
      <c r="AF103" s="22"/>
      <c r="AG103" s="22"/>
      <c r="AH103" s="22"/>
      <c r="AI103" s="22"/>
      <c r="AJ103" s="22"/>
    </row>
    <row r="104" spans="1:36" ht="19.5" customHeight="1" x14ac:dyDescent="0.55000000000000004">
      <c r="A104" s="95"/>
      <c r="B104" s="87" t="s">
        <v>305</v>
      </c>
      <c r="C104" s="213" t="s">
        <v>424</v>
      </c>
      <c r="D104" s="91"/>
      <c r="E104" s="92"/>
      <c r="F104" s="92"/>
      <c r="G104" s="92"/>
      <c r="H104" s="119"/>
      <c r="I104" s="124"/>
      <c r="J104" s="22"/>
      <c r="K104" s="22"/>
      <c r="P104" s="22"/>
      <c r="Q104" s="20"/>
      <c r="T104" s="21"/>
      <c r="U104" s="22"/>
      <c r="V104" s="22"/>
      <c r="W104" s="22"/>
      <c r="X104" s="25"/>
      <c r="Y104" s="22"/>
      <c r="Z104" s="22"/>
      <c r="AA104" s="22"/>
      <c r="AB104" s="22"/>
      <c r="AC104" s="22"/>
      <c r="AD104" s="22"/>
      <c r="AE104" s="22"/>
      <c r="AF104" s="22"/>
      <c r="AG104" s="22"/>
      <c r="AH104" s="22"/>
      <c r="AI104" s="22"/>
      <c r="AJ104" s="22"/>
    </row>
    <row r="105" spans="1:36" x14ac:dyDescent="0.55000000000000004">
      <c r="A105" s="95"/>
      <c r="B105" s="384" t="s">
        <v>306</v>
      </c>
      <c r="C105" s="89" t="s">
        <v>425</v>
      </c>
      <c r="D105" s="91"/>
      <c r="E105" s="92"/>
      <c r="F105" s="92"/>
      <c r="G105" s="92"/>
      <c r="H105" s="119"/>
      <c r="I105" s="124"/>
      <c r="J105" s="22"/>
      <c r="K105" s="22"/>
      <c r="P105" s="22"/>
      <c r="Q105" s="20"/>
      <c r="T105" s="21"/>
      <c r="U105" s="22"/>
      <c r="V105" s="22"/>
      <c r="W105" s="22"/>
      <c r="X105" s="25"/>
      <c r="Y105" s="22"/>
      <c r="Z105" s="22"/>
      <c r="AA105" s="22"/>
      <c r="AB105" s="22"/>
      <c r="AC105" s="22"/>
      <c r="AD105" s="22"/>
      <c r="AE105" s="22"/>
      <c r="AF105" s="22"/>
      <c r="AG105" s="22"/>
      <c r="AH105" s="22"/>
      <c r="AI105" s="22"/>
      <c r="AJ105" s="22"/>
    </row>
    <row r="106" spans="1:36" x14ac:dyDescent="0.55000000000000004">
      <c r="A106" s="95"/>
      <c r="B106" s="384"/>
      <c r="C106" s="89" t="s">
        <v>426</v>
      </c>
      <c r="D106" s="91"/>
      <c r="E106" s="93" t="s">
        <v>362</v>
      </c>
      <c r="F106" s="92"/>
      <c r="G106" s="92"/>
      <c r="H106" s="119"/>
      <c r="I106" s="124"/>
      <c r="J106" s="22"/>
      <c r="K106" s="22"/>
      <c r="L106" s="22"/>
      <c r="M106" s="22"/>
      <c r="N106" s="22"/>
      <c r="O106" s="22"/>
      <c r="P106" s="22"/>
      <c r="Q106" s="20"/>
      <c r="T106" s="21"/>
      <c r="U106" s="22"/>
      <c r="V106" s="22"/>
      <c r="W106" s="22"/>
      <c r="X106" s="25"/>
      <c r="Y106" s="22"/>
      <c r="Z106" s="22"/>
      <c r="AA106" s="22"/>
      <c r="AB106" s="22"/>
      <c r="AC106" s="22"/>
      <c r="AD106" s="22"/>
      <c r="AE106" s="22"/>
      <c r="AF106" s="22"/>
      <c r="AG106" s="22"/>
      <c r="AH106" s="22"/>
      <c r="AI106" s="22"/>
      <c r="AJ106" s="22"/>
    </row>
    <row r="107" spans="1:36" x14ac:dyDescent="0.55000000000000004">
      <c r="A107" s="95"/>
      <c r="B107" s="384"/>
      <c r="C107" s="90" t="s">
        <v>427</v>
      </c>
      <c r="D107" s="94"/>
      <c r="E107" s="93" t="s">
        <v>363</v>
      </c>
      <c r="F107" s="92"/>
      <c r="G107" s="92"/>
      <c r="H107" s="119"/>
      <c r="I107" s="124"/>
      <c r="J107" s="22"/>
      <c r="K107" s="22"/>
      <c r="L107" s="22"/>
      <c r="M107" s="22"/>
      <c r="N107" s="22"/>
      <c r="O107" s="22"/>
      <c r="P107" s="22"/>
      <c r="Q107" s="20"/>
      <c r="T107" s="21"/>
      <c r="U107" s="22"/>
      <c r="V107" s="22"/>
      <c r="W107" s="22"/>
      <c r="X107" s="25"/>
      <c r="Y107" s="22"/>
      <c r="Z107" s="22"/>
      <c r="AA107" s="22"/>
      <c r="AB107" s="22"/>
      <c r="AC107" s="22"/>
      <c r="AD107" s="22"/>
      <c r="AE107" s="22"/>
      <c r="AF107" s="22"/>
    </row>
    <row r="108" spans="1:36" ht="40.25" customHeight="1" x14ac:dyDescent="0.55000000000000004">
      <c r="A108" s="95"/>
      <c r="B108" s="87" t="s">
        <v>428</v>
      </c>
      <c r="C108" s="379" t="s">
        <v>454</v>
      </c>
      <c r="D108" s="379"/>
      <c r="E108" s="379"/>
      <c r="F108" s="379"/>
      <c r="G108" s="379"/>
      <c r="H108" s="119"/>
      <c r="I108" s="124"/>
      <c r="J108" s="22"/>
      <c r="K108" s="22"/>
      <c r="L108" s="22"/>
      <c r="M108" s="22"/>
      <c r="N108" s="22"/>
      <c r="O108" s="22"/>
      <c r="P108" s="22"/>
      <c r="Q108" s="20"/>
      <c r="T108" s="21"/>
      <c r="U108" s="22"/>
      <c r="V108" s="22"/>
      <c r="W108" s="22"/>
      <c r="X108" s="25"/>
      <c r="Y108" s="22"/>
      <c r="Z108" s="22"/>
      <c r="AA108" s="22"/>
      <c r="AB108" s="25"/>
      <c r="AC108" s="25"/>
    </row>
    <row r="109" spans="1:36" ht="20.25" customHeight="1" x14ac:dyDescent="0.55000000000000004">
      <c r="A109" s="95"/>
      <c r="B109" s="384" t="s">
        <v>429</v>
      </c>
      <c r="C109" s="85" t="s">
        <v>307</v>
      </c>
      <c r="D109" s="91" t="s">
        <v>457</v>
      </c>
      <c r="E109" s="93" t="s">
        <v>308</v>
      </c>
      <c r="F109" s="95"/>
      <c r="G109" s="95"/>
      <c r="H109" s="119"/>
      <c r="I109" s="124"/>
      <c r="J109" s="22"/>
      <c r="K109" s="22"/>
      <c r="L109" s="22"/>
      <c r="M109" s="22"/>
      <c r="N109" s="22"/>
      <c r="O109" s="22"/>
      <c r="P109" s="22"/>
      <c r="Q109" s="20"/>
      <c r="T109" s="21"/>
      <c r="U109" s="22"/>
      <c r="V109" s="22"/>
      <c r="W109" s="22"/>
      <c r="X109" s="25"/>
      <c r="Y109" s="25"/>
      <c r="Z109" s="25"/>
      <c r="AA109" s="25"/>
      <c r="AB109" s="25"/>
      <c r="AC109" s="25"/>
    </row>
    <row r="110" spans="1:36" x14ac:dyDescent="0.55000000000000004">
      <c r="A110" s="95"/>
      <c r="B110" s="384"/>
      <c r="C110" s="71" t="s">
        <v>309</v>
      </c>
      <c r="D110" s="91" t="s">
        <v>457</v>
      </c>
      <c r="E110" s="93" t="s">
        <v>308</v>
      </c>
      <c r="F110" s="92"/>
      <c r="G110" s="92"/>
      <c r="H110" s="119"/>
      <c r="I110" s="124"/>
      <c r="J110" s="22"/>
      <c r="K110" s="22"/>
      <c r="L110" s="22"/>
      <c r="M110" s="22"/>
      <c r="N110" s="22"/>
      <c r="O110" s="22"/>
      <c r="P110" s="22"/>
      <c r="Q110" s="20"/>
      <c r="T110" s="21"/>
      <c r="U110" s="22"/>
      <c r="V110" s="22"/>
      <c r="W110" s="22"/>
      <c r="X110" s="25"/>
      <c r="Y110" s="25"/>
      <c r="Z110" s="25"/>
      <c r="AA110" s="25"/>
      <c r="AB110" s="25"/>
      <c r="AC110" s="25"/>
    </row>
    <row r="111" spans="1:36" ht="19.5" customHeight="1" x14ac:dyDescent="0.55000000000000004">
      <c r="A111" s="95"/>
      <c r="B111" s="384"/>
      <c r="C111" s="71" t="s">
        <v>430</v>
      </c>
      <c r="D111" s="91" t="s">
        <v>449</v>
      </c>
      <c r="E111" s="93" t="s">
        <v>310</v>
      </c>
      <c r="F111" s="92"/>
      <c r="G111" s="92"/>
      <c r="H111" s="119"/>
      <c r="I111" s="124"/>
      <c r="J111" s="22"/>
      <c r="K111" s="22"/>
      <c r="L111" s="22"/>
      <c r="M111" s="22"/>
      <c r="N111" s="22"/>
      <c r="O111" s="22"/>
      <c r="P111" s="22"/>
      <c r="Q111" s="20"/>
      <c r="T111" s="21"/>
      <c r="U111" s="22"/>
      <c r="V111" s="22"/>
      <c r="W111" s="22"/>
      <c r="X111" s="25"/>
      <c r="Y111" s="25"/>
      <c r="Z111" s="25"/>
      <c r="AA111" s="25"/>
      <c r="AB111" s="25"/>
      <c r="AC111" s="25"/>
    </row>
    <row r="112" spans="1:36" x14ac:dyDescent="0.55000000000000004">
      <c r="A112" s="95"/>
      <c r="B112" s="24"/>
      <c r="C112" s="95"/>
      <c r="E112" s="95"/>
      <c r="F112" s="92"/>
      <c r="G112" s="92"/>
      <c r="H112" s="119"/>
      <c r="I112" s="97" t="s">
        <v>311</v>
      </c>
      <c r="J112" s="8"/>
      <c r="K112" s="8"/>
      <c r="L112" s="8"/>
      <c r="M112" s="25"/>
      <c r="N112" s="25"/>
      <c r="O112" s="25"/>
      <c r="P112" s="25"/>
      <c r="Q112" s="25"/>
      <c r="R112" s="25"/>
      <c r="S112" s="25"/>
      <c r="T112" s="25"/>
      <c r="U112" s="25"/>
      <c r="V112" s="25"/>
      <c r="W112" s="25"/>
      <c r="X112" s="25"/>
      <c r="Y112" s="25"/>
      <c r="Z112" s="25"/>
      <c r="AA112" s="25"/>
      <c r="AB112" s="25"/>
      <c r="AC112" s="25"/>
    </row>
    <row r="113" spans="1:36" ht="18.75" customHeight="1" thickBot="1" x14ac:dyDescent="0.6">
      <c r="A113" s="95"/>
      <c r="B113" s="93"/>
      <c r="C113" s="92"/>
      <c r="D113" s="387"/>
      <c r="E113" s="387"/>
      <c r="F113" s="387"/>
      <c r="G113" s="387"/>
      <c r="H113" s="119"/>
      <c r="I113" s="97" t="s">
        <v>312</v>
      </c>
      <c r="J113" s="8"/>
      <c r="K113" s="8"/>
      <c r="L113" s="8"/>
      <c r="M113" s="25"/>
      <c r="N113" s="25"/>
      <c r="O113" s="25"/>
      <c r="P113" s="25"/>
      <c r="Q113" s="25"/>
      <c r="R113" s="25"/>
      <c r="S113" s="25"/>
      <c r="T113" s="25"/>
      <c r="U113" s="25"/>
      <c r="V113" s="25"/>
      <c r="W113" s="25"/>
      <c r="X113" s="25"/>
      <c r="Y113" s="25"/>
      <c r="Z113" s="25"/>
      <c r="AA113" s="25"/>
      <c r="AB113" s="25"/>
      <c r="AC113" s="25"/>
    </row>
    <row r="114" spans="1:36" ht="18.75" customHeight="1" x14ac:dyDescent="0.55000000000000004">
      <c r="A114" s="98" t="s">
        <v>348</v>
      </c>
      <c r="B114" s="86" t="s">
        <v>608</v>
      </c>
      <c r="C114" s="84" t="s">
        <v>563</v>
      </c>
      <c r="E114" s="92"/>
      <c r="F114" s="92"/>
      <c r="G114" s="92"/>
      <c r="H114" s="119"/>
      <c r="I114" s="97"/>
      <c r="J114" s="8"/>
      <c r="K114" s="8"/>
      <c r="L114" s="8"/>
      <c r="M114" s="25"/>
      <c r="N114" s="25"/>
      <c r="O114" s="25"/>
      <c r="P114" s="25"/>
      <c r="Q114" s="25"/>
      <c r="R114" s="25"/>
      <c r="S114" s="25"/>
      <c r="T114" s="25"/>
      <c r="U114" s="25"/>
      <c r="V114" s="25"/>
      <c r="W114" s="25"/>
      <c r="X114" s="25"/>
      <c r="Y114" s="25"/>
      <c r="Z114" s="25"/>
      <c r="AA114" s="25"/>
      <c r="AB114" s="25"/>
      <c r="AC114" s="25"/>
    </row>
    <row r="115" spans="1:36" ht="19.5" customHeight="1" x14ac:dyDescent="0.55000000000000004">
      <c r="B115" s="86" t="s">
        <v>416</v>
      </c>
      <c r="C115" s="84" t="s">
        <v>259</v>
      </c>
      <c r="D115" s="24"/>
      <c r="E115" s="24"/>
      <c r="F115" s="24"/>
      <c r="G115" s="24"/>
      <c r="J115" s="68"/>
      <c r="K115" s="22"/>
      <c r="L115" s="22"/>
      <c r="M115" s="22"/>
      <c r="P115" s="22"/>
      <c r="Q115" s="20"/>
      <c r="T115" s="21"/>
      <c r="U115" s="22"/>
      <c r="V115" s="22"/>
      <c r="W115" s="22"/>
      <c r="X115" s="22"/>
      <c r="Y115" s="22"/>
      <c r="Z115" s="22"/>
      <c r="AA115" s="22"/>
      <c r="AB115" s="22"/>
      <c r="AC115" s="22"/>
      <c r="AD115" s="22"/>
      <c r="AE115" s="22"/>
      <c r="AF115" s="22"/>
      <c r="AG115" s="22"/>
      <c r="AH115" s="22"/>
      <c r="AI115" s="22"/>
      <c r="AJ115" s="22"/>
    </row>
    <row r="116" spans="1:36" ht="19.5" customHeight="1" x14ac:dyDescent="0.55000000000000004">
      <c r="A116" s="95"/>
      <c r="B116" s="86" t="s">
        <v>417</v>
      </c>
      <c r="C116" s="379" t="s">
        <v>542</v>
      </c>
      <c r="D116" s="379"/>
      <c r="E116" s="379"/>
      <c r="F116" s="379"/>
      <c r="G116" s="379"/>
      <c r="J116" s="68"/>
      <c r="K116" s="22"/>
      <c r="L116" s="22"/>
      <c r="M116" s="22"/>
      <c r="P116" s="22"/>
      <c r="Q116" s="20"/>
      <c r="T116" s="21"/>
      <c r="U116" s="22"/>
      <c r="V116" s="22"/>
      <c r="W116" s="22"/>
      <c r="X116" s="22"/>
      <c r="Y116" s="22"/>
      <c r="Z116" s="22"/>
      <c r="AA116" s="22"/>
      <c r="AB116" s="22"/>
      <c r="AC116" s="22"/>
      <c r="AD116" s="22"/>
      <c r="AE116" s="22"/>
      <c r="AF116" s="22"/>
      <c r="AG116" s="22"/>
      <c r="AH116" s="22"/>
      <c r="AI116" s="22"/>
      <c r="AJ116" s="22"/>
    </row>
    <row r="117" spans="1:36" ht="19.5" customHeight="1" x14ac:dyDescent="0.55000000000000004">
      <c r="A117" s="95"/>
      <c r="B117" s="86" t="s">
        <v>418</v>
      </c>
      <c r="C117" s="379" t="s">
        <v>543</v>
      </c>
      <c r="D117" s="379"/>
      <c r="E117" s="379"/>
      <c r="F117" s="379"/>
      <c r="G117" s="379"/>
      <c r="J117" s="68"/>
      <c r="K117" s="22"/>
      <c r="L117" s="22"/>
      <c r="M117" s="22"/>
      <c r="P117" s="22"/>
      <c r="Q117" s="20"/>
      <c r="T117" s="21"/>
      <c r="U117" s="22"/>
      <c r="V117" s="22"/>
      <c r="W117" s="22"/>
      <c r="X117" s="22"/>
      <c r="Y117" s="22"/>
      <c r="Z117" s="22"/>
      <c r="AA117" s="22"/>
      <c r="AB117" s="22"/>
      <c r="AC117" s="22"/>
      <c r="AD117" s="22"/>
      <c r="AE117" s="22"/>
      <c r="AF117" s="22"/>
      <c r="AG117" s="22"/>
      <c r="AH117" s="22"/>
      <c r="AI117" s="22"/>
      <c r="AJ117" s="22"/>
    </row>
    <row r="118" spans="1:36" ht="19.5" customHeight="1" x14ac:dyDescent="0.55000000000000004">
      <c r="A118" s="95"/>
      <c r="B118" s="385" t="s">
        <v>419</v>
      </c>
      <c r="C118" s="379" t="s">
        <v>544</v>
      </c>
      <c r="D118" s="379"/>
      <c r="E118" s="379"/>
      <c r="F118" s="379"/>
      <c r="G118" s="379"/>
      <c r="J118" s="68"/>
      <c r="K118" s="22"/>
      <c r="L118" s="22"/>
      <c r="M118" s="22"/>
      <c r="P118" s="22"/>
      <c r="Q118" s="20"/>
      <c r="T118" s="21"/>
      <c r="U118" s="22"/>
      <c r="V118" s="22"/>
      <c r="W118" s="22"/>
      <c r="X118" s="22"/>
      <c r="Y118" s="22"/>
      <c r="Z118" s="22"/>
      <c r="AA118" s="22"/>
      <c r="AB118" s="22"/>
      <c r="AC118" s="22"/>
      <c r="AD118" s="22"/>
      <c r="AE118" s="22"/>
      <c r="AF118" s="22"/>
      <c r="AG118" s="22"/>
      <c r="AH118" s="22"/>
      <c r="AI118" s="22"/>
      <c r="AJ118" s="22"/>
    </row>
    <row r="119" spans="1:36" ht="19.5" customHeight="1" x14ac:dyDescent="0.55000000000000004">
      <c r="A119" s="95"/>
      <c r="B119" s="385"/>
      <c r="C119" s="379"/>
      <c r="D119" s="379"/>
      <c r="E119" s="379"/>
      <c r="F119" s="379"/>
      <c r="G119" s="379"/>
      <c r="J119" s="68"/>
      <c r="K119" s="22"/>
      <c r="L119" s="22"/>
      <c r="M119" s="22"/>
      <c r="P119" s="22"/>
      <c r="Q119" s="20"/>
      <c r="T119" s="21"/>
      <c r="U119" s="22"/>
      <c r="V119" s="22"/>
      <c r="W119" s="22"/>
      <c r="X119" s="22"/>
      <c r="Y119" s="22"/>
      <c r="Z119" s="22"/>
      <c r="AA119" s="22"/>
      <c r="AB119" s="22"/>
      <c r="AC119" s="22"/>
      <c r="AD119" s="22"/>
      <c r="AE119" s="22"/>
      <c r="AF119" s="22"/>
      <c r="AG119" s="22"/>
      <c r="AH119" s="22"/>
      <c r="AI119" s="22"/>
      <c r="AJ119" s="22"/>
    </row>
    <row r="120" spans="1:36" ht="19.5" customHeight="1" x14ac:dyDescent="0.55000000000000004">
      <c r="A120" s="95"/>
      <c r="B120" s="384" t="s">
        <v>420</v>
      </c>
      <c r="C120" s="85" t="s">
        <v>303</v>
      </c>
      <c r="D120" s="129">
        <v>42795</v>
      </c>
      <c r="E120" s="92"/>
      <c r="F120" s="92"/>
      <c r="G120" s="92"/>
      <c r="H120" s="119"/>
      <c r="I120" s="124"/>
      <c r="J120" s="68"/>
      <c r="K120" s="22"/>
      <c r="L120" s="22"/>
      <c r="M120" s="22"/>
      <c r="N120" s="22"/>
      <c r="O120" s="22"/>
      <c r="P120" s="22"/>
      <c r="Q120" s="20"/>
      <c r="T120" s="21"/>
      <c r="U120" s="22"/>
      <c r="V120" s="22"/>
      <c r="W120" s="22"/>
      <c r="X120" s="22"/>
      <c r="Y120" s="22"/>
      <c r="Z120" s="22"/>
      <c r="AA120" s="22"/>
      <c r="AB120" s="22"/>
      <c r="AC120" s="22"/>
      <c r="AD120" s="22"/>
      <c r="AE120" s="22"/>
      <c r="AF120" s="22"/>
      <c r="AG120" s="22"/>
      <c r="AH120" s="22"/>
      <c r="AI120" s="22"/>
      <c r="AJ120" s="22"/>
    </row>
    <row r="121" spans="1:36" ht="19.5" customHeight="1" x14ac:dyDescent="0.55000000000000004">
      <c r="A121" s="95"/>
      <c r="B121" s="384"/>
      <c r="C121" s="71" t="s">
        <v>304</v>
      </c>
      <c r="D121" s="129">
        <v>44621</v>
      </c>
      <c r="E121" s="92"/>
      <c r="F121" s="92"/>
      <c r="G121" s="92"/>
      <c r="H121" s="119"/>
      <c r="I121" s="124"/>
      <c r="J121" s="22"/>
      <c r="K121" s="22"/>
      <c r="P121" s="22"/>
      <c r="Q121" s="20"/>
      <c r="T121" s="21"/>
      <c r="U121" s="22"/>
      <c r="V121" s="22"/>
      <c r="W121" s="22"/>
      <c r="X121" s="22"/>
      <c r="Y121" s="22"/>
      <c r="Z121" s="22"/>
      <c r="AA121" s="22"/>
      <c r="AB121" s="22"/>
      <c r="AC121" s="22"/>
      <c r="AD121" s="22"/>
      <c r="AE121" s="22"/>
      <c r="AF121" s="22"/>
      <c r="AG121" s="22"/>
      <c r="AH121" s="22"/>
      <c r="AI121" s="22"/>
      <c r="AJ121" s="22"/>
    </row>
    <row r="122" spans="1:36" ht="18.75" customHeight="1" x14ac:dyDescent="0.55000000000000004">
      <c r="A122" s="95"/>
      <c r="B122" s="87" t="s">
        <v>421</v>
      </c>
      <c r="C122" s="386" t="s">
        <v>293</v>
      </c>
      <c r="D122" s="386"/>
      <c r="E122" s="92"/>
      <c r="F122" s="92"/>
      <c r="G122" s="92"/>
      <c r="H122" s="119"/>
      <c r="I122" s="124"/>
      <c r="J122" s="22"/>
      <c r="K122" s="22"/>
      <c r="P122" s="22"/>
      <c r="Q122" s="20"/>
      <c r="T122" s="21"/>
      <c r="U122" s="22"/>
      <c r="V122" s="22"/>
      <c r="W122" s="22"/>
      <c r="X122" s="22"/>
      <c r="Y122" s="22"/>
      <c r="Z122" s="22"/>
      <c r="AA122" s="22"/>
      <c r="AB122" s="22"/>
      <c r="AC122" s="22"/>
      <c r="AD122" s="22"/>
      <c r="AE122" s="22"/>
      <c r="AF122" s="22"/>
      <c r="AG122" s="22"/>
      <c r="AH122" s="22"/>
      <c r="AI122" s="22"/>
      <c r="AJ122" s="22"/>
    </row>
    <row r="123" spans="1:36" ht="19.5" customHeight="1" x14ac:dyDescent="0.55000000000000004">
      <c r="A123" s="95"/>
      <c r="B123" s="88" t="s">
        <v>422</v>
      </c>
      <c r="C123" s="379" t="s">
        <v>455</v>
      </c>
      <c r="D123" s="379"/>
      <c r="E123" s="379"/>
      <c r="F123" s="379"/>
      <c r="G123" s="379"/>
      <c r="H123" s="119"/>
      <c r="I123" s="124"/>
      <c r="J123" s="22"/>
      <c r="K123" s="22"/>
      <c r="P123" s="22"/>
      <c r="Q123" s="20"/>
      <c r="T123" s="21"/>
      <c r="U123" s="22"/>
      <c r="V123" s="22"/>
      <c r="W123" s="22"/>
      <c r="X123" s="22"/>
      <c r="Y123" s="22"/>
      <c r="Z123" s="22"/>
      <c r="AA123" s="22"/>
      <c r="AB123" s="22"/>
      <c r="AC123" s="22"/>
      <c r="AD123" s="22"/>
      <c r="AE123" s="22"/>
      <c r="AF123" s="22"/>
      <c r="AG123" s="22"/>
      <c r="AH123" s="22"/>
      <c r="AI123" s="22"/>
      <c r="AJ123" s="22"/>
    </row>
    <row r="124" spans="1:36" ht="19.5" customHeight="1" x14ac:dyDescent="0.55000000000000004">
      <c r="A124" s="95"/>
      <c r="B124" s="87" t="s">
        <v>423</v>
      </c>
      <c r="C124" s="379"/>
      <c r="D124" s="379"/>
      <c r="E124" s="379"/>
      <c r="F124" s="379"/>
      <c r="G124" s="379"/>
      <c r="H124" s="119"/>
      <c r="I124" s="124"/>
      <c r="J124" s="22"/>
      <c r="K124" s="22"/>
      <c r="P124" s="22"/>
      <c r="Q124" s="20"/>
      <c r="T124" s="21"/>
      <c r="U124" s="22"/>
      <c r="V124" s="22"/>
      <c r="W124" s="22"/>
      <c r="X124" s="22"/>
      <c r="Y124" s="22"/>
      <c r="Z124" s="22"/>
      <c r="AA124" s="22"/>
      <c r="AB124" s="22"/>
      <c r="AC124" s="22"/>
      <c r="AD124" s="22"/>
      <c r="AE124" s="22"/>
      <c r="AF124" s="22"/>
      <c r="AG124" s="22"/>
      <c r="AH124" s="22"/>
      <c r="AI124" s="22"/>
      <c r="AJ124" s="22"/>
    </row>
    <row r="125" spans="1:36" ht="19.5" customHeight="1" x14ac:dyDescent="0.55000000000000004">
      <c r="A125" s="95"/>
      <c r="B125" s="87" t="s">
        <v>305</v>
      </c>
      <c r="C125" s="213" t="s">
        <v>424</v>
      </c>
      <c r="D125" s="91" t="s">
        <v>294</v>
      </c>
      <c r="E125" s="92"/>
      <c r="F125" s="92"/>
      <c r="G125" s="92"/>
      <c r="H125" s="119"/>
      <c r="I125" s="124"/>
      <c r="J125" s="22"/>
      <c r="K125" s="22"/>
      <c r="P125" s="22"/>
      <c r="Q125" s="20"/>
      <c r="T125" s="21"/>
      <c r="U125" s="22"/>
      <c r="V125" s="22"/>
      <c r="W125" s="22"/>
      <c r="X125" s="25"/>
      <c r="Y125" s="22"/>
      <c r="Z125" s="22"/>
      <c r="AA125" s="22"/>
      <c r="AB125" s="22"/>
      <c r="AC125" s="22"/>
      <c r="AD125" s="22"/>
      <c r="AE125" s="22"/>
      <c r="AF125" s="22"/>
      <c r="AG125" s="22"/>
      <c r="AH125" s="22"/>
      <c r="AI125" s="22"/>
      <c r="AJ125" s="22"/>
    </row>
    <row r="126" spans="1:36" x14ac:dyDescent="0.55000000000000004">
      <c r="A126" s="95"/>
      <c r="B126" s="384" t="s">
        <v>306</v>
      </c>
      <c r="C126" s="89" t="s">
        <v>425</v>
      </c>
      <c r="D126" s="91"/>
      <c r="E126" s="92"/>
      <c r="F126" s="92"/>
      <c r="G126" s="92"/>
      <c r="H126" s="119"/>
      <c r="I126" s="124"/>
      <c r="J126" s="22"/>
      <c r="K126" s="22"/>
      <c r="P126" s="22"/>
      <c r="Q126" s="20"/>
      <c r="T126" s="21"/>
      <c r="U126" s="22"/>
      <c r="V126" s="22"/>
      <c r="W126" s="22"/>
      <c r="X126" s="25"/>
      <c r="Y126" s="22"/>
      <c r="Z126" s="22"/>
      <c r="AA126" s="22"/>
      <c r="AB126" s="22"/>
      <c r="AC126" s="22"/>
      <c r="AD126" s="22"/>
      <c r="AE126" s="22"/>
      <c r="AF126" s="22"/>
      <c r="AG126" s="22"/>
      <c r="AH126" s="22"/>
      <c r="AI126" s="22"/>
      <c r="AJ126" s="22"/>
    </row>
    <row r="127" spans="1:36" x14ac:dyDescent="0.55000000000000004">
      <c r="A127" s="95"/>
      <c r="B127" s="384"/>
      <c r="C127" s="89" t="s">
        <v>426</v>
      </c>
      <c r="D127" s="91"/>
      <c r="E127" s="93" t="s">
        <v>362</v>
      </c>
      <c r="F127" s="92"/>
      <c r="G127" s="92"/>
      <c r="H127" s="119"/>
      <c r="I127" s="124"/>
      <c r="J127" s="22"/>
      <c r="K127" s="22"/>
      <c r="L127" s="22"/>
      <c r="M127" s="22"/>
      <c r="N127" s="22"/>
      <c r="O127" s="22"/>
      <c r="P127" s="22"/>
      <c r="Q127" s="20"/>
      <c r="T127" s="21"/>
      <c r="U127" s="22"/>
      <c r="V127" s="22"/>
      <c r="W127" s="22"/>
      <c r="X127" s="25"/>
      <c r="Y127" s="22"/>
      <c r="Z127" s="22"/>
      <c r="AA127" s="22"/>
      <c r="AB127" s="22"/>
      <c r="AC127" s="22"/>
      <c r="AD127" s="22"/>
      <c r="AE127" s="22"/>
      <c r="AF127" s="22"/>
      <c r="AG127" s="22"/>
      <c r="AH127" s="22"/>
      <c r="AI127" s="22"/>
      <c r="AJ127" s="22"/>
    </row>
    <row r="128" spans="1:36" x14ac:dyDescent="0.55000000000000004">
      <c r="A128" s="95"/>
      <c r="B128" s="384"/>
      <c r="C128" s="90" t="s">
        <v>427</v>
      </c>
      <c r="D128" s="94"/>
      <c r="E128" s="93" t="s">
        <v>363</v>
      </c>
      <c r="F128" s="92"/>
      <c r="G128" s="92"/>
      <c r="H128" s="119"/>
      <c r="I128" s="124"/>
      <c r="J128" s="22"/>
      <c r="K128" s="22"/>
      <c r="L128" s="22"/>
      <c r="M128" s="22"/>
      <c r="N128" s="22"/>
      <c r="O128" s="22"/>
      <c r="P128" s="22"/>
      <c r="Q128" s="20"/>
      <c r="T128" s="21"/>
      <c r="U128" s="22"/>
      <c r="V128" s="22"/>
      <c r="W128" s="22"/>
      <c r="X128" s="25"/>
      <c r="Y128" s="22"/>
      <c r="Z128" s="22"/>
      <c r="AA128" s="22"/>
      <c r="AB128" s="22"/>
      <c r="AC128" s="22"/>
      <c r="AD128" s="22"/>
      <c r="AE128" s="22"/>
      <c r="AF128" s="22"/>
    </row>
    <row r="129" spans="1:36" ht="38.25" customHeight="1" x14ac:dyDescent="0.55000000000000004">
      <c r="A129" s="95"/>
      <c r="B129" s="87" t="s">
        <v>428</v>
      </c>
      <c r="C129" s="379" t="s">
        <v>545</v>
      </c>
      <c r="D129" s="379"/>
      <c r="E129" s="379"/>
      <c r="F129" s="379"/>
      <c r="G129" s="379"/>
      <c r="H129" s="119"/>
      <c r="I129" s="124"/>
      <c r="J129" s="22"/>
      <c r="K129" s="22"/>
      <c r="L129" s="22"/>
      <c r="M129" s="22"/>
      <c r="N129" s="22"/>
      <c r="O129" s="22"/>
      <c r="P129" s="22"/>
      <c r="Q129" s="20"/>
      <c r="T129" s="21"/>
      <c r="U129" s="22"/>
      <c r="V129" s="22"/>
      <c r="W129" s="22"/>
      <c r="X129" s="25"/>
      <c r="Y129" s="22"/>
      <c r="Z129" s="22"/>
      <c r="AA129" s="22"/>
      <c r="AB129" s="25"/>
      <c r="AC129" s="25"/>
    </row>
    <row r="130" spans="1:36" ht="20.25" customHeight="1" x14ac:dyDescent="0.55000000000000004">
      <c r="A130" s="95"/>
      <c r="B130" s="384" t="s">
        <v>429</v>
      </c>
      <c r="C130" s="85" t="s">
        <v>307</v>
      </c>
      <c r="D130" s="91" t="s">
        <v>449</v>
      </c>
      <c r="E130" s="93" t="s">
        <v>308</v>
      </c>
      <c r="F130" s="95"/>
      <c r="G130" s="95"/>
      <c r="H130" s="119"/>
      <c r="I130" s="124"/>
      <c r="J130" s="22"/>
      <c r="K130" s="22"/>
      <c r="L130" s="22"/>
      <c r="M130" s="22"/>
      <c r="N130" s="22"/>
      <c r="O130" s="22"/>
      <c r="P130" s="22"/>
      <c r="Q130" s="20"/>
      <c r="T130" s="21"/>
      <c r="U130" s="22"/>
      <c r="V130" s="22"/>
      <c r="W130" s="22"/>
      <c r="X130" s="25"/>
      <c r="Y130" s="25"/>
      <c r="Z130" s="25"/>
      <c r="AA130" s="25"/>
      <c r="AB130" s="25"/>
      <c r="AC130" s="25"/>
    </row>
    <row r="131" spans="1:36" x14ac:dyDescent="0.55000000000000004">
      <c r="A131" s="95"/>
      <c r="B131" s="384"/>
      <c r="C131" s="71" t="s">
        <v>309</v>
      </c>
      <c r="D131" s="91" t="s">
        <v>456</v>
      </c>
      <c r="E131" s="93" t="s">
        <v>308</v>
      </c>
      <c r="F131" s="92"/>
      <c r="G131" s="92"/>
      <c r="H131" s="119"/>
      <c r="I131" s="124"/>
      <c r="J131" s="22"/>
      <c r="K131" s="22"/>
      <c r="L131" s="22"/>
      <c r="M131" s="22"/>
      <c r="N131" s="22"/>
      <c r="O131" s="22"/>
      <c r="P131" s="22"/>
      <c r="Q131" s="20"/>
      <c r="T131" s="21"/>
      <c r="U131" s="22"/>
      <c r="V131" s="22"/>
      <c r="W131" s="22"/>
      <c r="X131" s="25"/>
      <c r="Y131" s="25"/>
      <c r="Z131" s="25"/>
      <c r="AA131" s="25"/>
      <c r="AB131" s="25"/>
      <c r="AC131" s="25"/>
    </row>
    <row r="132" spans="1:36" ht="19.5" customHeight="1" x14ac:dyDescent="0.55000000000000004">
      <c r="A132" s="95"/>
      <c r="B132" s="384"/>
      <c r="C132" s="71" t="s">
        <v>430</v>
      </c>
      <c r="D132" s="91" t="s">
        <v>449</v>
      </c>
      <c r="E132" s="93" t="s">
        <v>310</v>
      </c>
      <c r="F132" s="92"/>
      <c r="G132" s="92"/>
      <c r="H132" s="119"/>
      <c r="I132" s="124"/>
      <c r="J132" s="22"/>
      <c r="K132" s="22"/>
      <c r="L132" s="22"/>
      <c r="M132" s="22"/>
      <c r="N132" s="22"/>
      <c r="O132" s="22"/>
      <c r="P132" s="22"/>
      <c r="Q132" s="20"/>
      <c r="T132" s="21"/>
      <c r="U132" s="22"/>
      <c r="V132" s="22"/>
      <c r="W132" s="22"/>
      <c r="X132" s="25"/>
      <c r="Y132" s="25"/>
      <c r="Z132" s="25"/>
      <c r="AA132" s="25"/>
      <c r="AB132" s="25"/>
      <c r="AC132" s="25"/>
    </row>
    <row r="133" spans="1:36" x14ac:dyDescent="0.55000000000000004">
      <c r="A133" s="95"/>
      <c r="B133" s="24"/>
      <c r="C133" s="95"/>
      <c r="E133" s="95"/>
      <c r="F133" s="92"/>
      <c r="G133" s="92"/>
      <c r="H133" s="119"/>
      <c r="I133" s="97"/>
      <c r="J133" s="8"/>
      <c r="K133" s="8"/>
      <c r="L133" s="8"/>
      <c r="M133" s="25"/>
      <c r="N133" s="25"/>
      <c r="O133" s="25"/>
      <c r="P133" s="25"/>
      <c r="Q133" s="25"/>
      <c r="R133" s="25"/>
      <c r="S133" s="25"/>
      <c r="T133" s="25"/>
      <c r="U133" s="25"/>
      <c r="V133" s="25"/>
      <c r="W133" s="25"/>
      <c r="Y133" s="25"/>
      <c r="Z133" s="25"/>
      <c r="AA133" s="25"/>
      <c r="AB133" s="25"/>
      <c r="AC133" s="25"/>
    </row>
    <row r="134" spans="1:36" x14ac:dyDescent="0.55000000000000004">
      <c r="A134" s="95"/>
      <c r="B134" s="96"/>
      <c r="C134" s="92"/>
      <c r="D134" s="95"/>
      <c r="E134" s="92"/>
      <c r="F134" s="95"/>
      <c r="G134" s="97"/>
      <c r="H134" s="97"/>
      <c r="I134" s="97"/>
      <c r="J134" s="8"/>
      <c r="K134" s="8"/>
      <c r="L134" s="8"/>
      <c r="M134" s="25"/>
      <c r="N134" s="25"/>
      <c r="O134" s="25"/>
      <c r="P134" s="25"/>
      <c r="Q134" s="25"/>
      <c r="R134" s="25"/>
      <c r="S134" s="25"/>
      <c r="T134" s="25"/>
      <c r="U134" s="25"/>
      <c r="V134" s="25"/>
      <c r="W134" s="25"/>
      <c r="Y134" s="25"/>
      <c r="Z134" s="25"/>
      <c r="AA134" s="25"/>
      <c r="AB134" s="25"/>
      <c r="AC134" s="25"/>
    </row>
    <row r="135" spans="1:36" x14ac:dyDescent="0.55000000000000004">
      <c r="A135" s="98" t="s">
        <v>349</v>
      </c>
      <c r="B135" s="86" t="s">
        <v>608</v>
      </c>
      <c r="C135" s="84" t="s">
        <v>563</v>
      </c>
      <c r="D135" s="95"/>
      <c r="E135" s="92"/>
      <c r="F135" s="95"/>
      <c r="G135" s="97"/>
      <c r="H135" s="97"/>
      <c r="I135" s="97"/>
      <c r="J135" s="8"/>
      <c r="K135" s="8"/>
      <c r="L135" s="8"/>
      <c r="M135" s="25"/>
      <c r="N135" s="25"/>
      <c r="O135" s="25"/>
      <c r="P135" s="25"/>
      <c r="Q135" s="25"/>
      <c r="R135" s="25"/>
      <c r="S135" s="25"/>
      <c r="T135" s="25"/>
      <c r="U135" s="25"/>
      <c r="V135" s="25"/>
      <c r="W135" s="25"/>
      <c r="Y135" s="25"/>
      <c r="Z135" s="25"/>
      <c r="AA135" s="25"/>
      <c r="AB135" s="25"/>
      <c r="AC135" s="25"/>
    </row>
    <row r="136" spans="1:36" ht="19.5" customHeight="1" x14ac:dyDescent="0.55000000000000004">
      <c r="B136" s="86" t="s">
        <v>416</v>
      </c>
      <c r="C136" s="84" t="s">
        <v>4</v>
      </c>
      <c r="D136" s="24"/>
      <c r="E136" s="24"/>
      <c r="F136" s="24"/>
      <c r="G136" s="24"/>
      <c r="J136" s="68"/>
      <c r="K136" s="22"/>
      <c r="L136" s="22"/>
      <c r="M136" s="22"/>
      <c r="P136" s="22"/>
      <c r="Q136" s="20"/>
      <c r="T136" s="21"/>
      <c r="U136" s="22"/>
      <c r="V136" s="22"/>
      <c r="W136" s="22"/>
      <c r="X136" s="22"/>
      <c r="Y136" s="22"/>
      <c r="Z136" s="22"/>
      <c r="AA136" s="22"/>
      <c r="AB136" s="22"/>
      <c r="AC136" s="22"/>
      <c r="AD136" s="22"/>
      <c r="AE136" s="22"/>
      <c r="AF136" s="22"/>
      <c r="AG136" s="22"/>
      <c r="AH136" s="22"/>
      <c r="AI136" s="22"/>
      <c r="AJ136" s="22"/>
    </row>
    <row r="137" spans="1:36" ht="19.5" customHeight="1" x14ac:dyDescent="0.55000000000000004">
      <c r="A137" s="95"/>
      <c r="B137" s="86" t="s">
        <v>417</v>
      </c>
      <c r="C137" s="379"/>
      <c r="D137" s="379"/>
      <c r="E137" s="379"/>
      <c r="F137" s="379"/>
      <c r="G137" s="379"/>
      <c r="J137" s="68"/>
      <c r="K137" s="22"/>
      <c r="L137" s="22"/>
      <c r="M137" s="22"/>
      <c r="P137" s="22"/>
      <c r="Q137" s="20"/>
      <c r="T137" s="21"/>
      <c r="U137" s="22"/>
      <c r="V137" s="22"/>
      <c r="W137" s="22"/>
      <c r="X137" s="22"/>
      <c r="Y137" s="22"/>
      <c r="Z137" s="22"/>
      <c r="AA137" s="22"/>
      <c r="AB137" s="22"/>
      <c r="AC137" s="22"/>
      <c r="AD137" s="22"/>
      <c r="AE137" s="22"/>
      <c r="AF137" s="22"/>
      <c r="AG137" s="22"/>
      <c r="AH137" s="22"/>
      <c r="AI137" s="22"/>
      <c r="AJ137" s="22"/>
    </row>
    <row r="138" spans="1:36" ht="19.5" customHeight="1" x14ac:dyDescent="0.55000000000000004">
      <c r="A138" s="95"/>
      <c r="B138" s="86" t="s">
        <v>418</v>
      </c>
      <c r="C138" s="379"/>
      <c r="D138" s="379"/>
      <c r="E138" s="379"/>
      <c r="F138" s="379"/>
      <c r="G138" s="379"/>
      <c r="J138" s="68"/>
      <c r="K138" s="22"/>
      <c r="L138" s="22"/>
      <c r="M138" s="22"/>
      <c r="P138" s="22"/>
      <c r="Q138" s="20"/>
      <c r="T138" s="21"/>
      <c r="U138" s="22"/>
      <c r="V138" s="22"/>
      <c r="W138" s="22"/>
      <c r="X138" s="22"/>
      <c r="Y138" s="22"/>
      <c r="Z138" s="22"/>
      <c r="AA138" s="22"/>
      <c r="AB138" s="22"/>
      <c r="AC138" s="22"/>
      <c r="AD138" s="22"/>
      <c r="AE138" s="22"/>
      <c r="AF138" s="22"/>
      <c r="AG138" s="22"/>
      <c r="AH138" s="22"/>
      <c r="AI138" s="22"/>
      <c r="AJ138" s="22"/>
    </row>
    <row r="139" spans="1:36" ht="19.5" customHeight="1" x14ac:dyDescent="0.55000000000000004">
      <c r="A139" s="95"/>
      <c r="B139" s="385" t="s">
        <v>419</v>
      </c>
      <c r="C139" s="379"/>
      <c r="D139" s="379"/>
      <c r="E139" s="379"/>
      <c r="F139" s="379"/>
      <c r="G139" s="379"/>
      <c r="J139" s="68"/>
      <c r="K139" s="22"/>
      <c r="L139" s="22"/>
      <c r="M139" s="22"/>
      <c r="P139" s="22"/>
      <c r="Q139" s="20"/>
      <c r="T139" s="21"/>
      <c r="U139" s="22"/>
      <c r="V139" s="22"/>
      <c r="W139" s="22"/>
      <c r="X139" s="22"/>
      <c r="Y139" s="22"/>
      <c r="Z139" s="22"/>
      <c r="AA139" s="22"/>
      <c r="AB139" s="22"/>
      <c r="AC139" s="22"/>
      <c r="AD139" s="22"/>
      <c r="AE139" s="22"/>
      <c r="AF139" s="22"/>
      <c r="AG139" s="22"/>
      <c r="AH139" s="22"/>
      <c r="AI139" s="22"/>
      <c r="AJ139" s="22"/>
    </row>
    <row r="140" spans="1:36" ht="19.5" customHeight="1" x14ac:dyDescent="0.55000000000000004">
      <c r="A140" s="95"/>
      <c r="B140" s="385"/>
      <c r="C140" s="379"/>
      <c r="D140" s="379"/>
      <c r="E140" s="379"/>
      <c r="F140" s="379"/>
      <c r="G140" s="379"/>
      <c r="J140" s="68"/>
      <c r="K140" s="22"/>
      <c r="L140" s="22"/>
      <c r="M140" s="22"/>
      <c r="P140" s="22"/>
      <c r="Q140" s="20"/>
      <c r="T140" s="21"/>
      <c r="U140" s="22"/>
      <c r="V140" s="22"/>
      <c r="W140" s="22"/>
      <c r="X140" s="22"/>
      <c r="Y140" s="22"/>
      <c r="Z140" s="22"/>
      <c r="AA140" s="22"/>
      <c r="AB140" s="22"/>
      <c r="AC140" s="22"/>
      <c r="AD140" s="22"/>
      <c r="AE140" s="22"/>
      <c r="AF140" s="22"/>
      <c r="AG140" s="22"/>
      <c r="AH140" s="22"/>
      <c r="AI140" s="22"/>
      <c r="AJ140" s="22"/>
    </row>
    <row r="141" spans="1:36" ht="19.5" customHeight="1" x14ac:dyDescent="0.55000000000000004">
      <c r="A141" s="95"/>
      <c r="B141" s="384" t="s">
        <v>420</v>
      </c>
      <c r="C141" s="85" t="s">
        <v>303</v>
      </c>
      <c r="D141" s="91"/>
      <c r="E141" s="92"/>
      <c r="F141" s="92"/>
      <c r="G141" s="92"/>
      <c r="H141" s="119"/>
      <c r="I141" s="124"/>
      <c r="J141" s="68"/>
      <c r="K141" s="22"/>
      <c r="L141" s="22"/>
      <c r="M141" s="22"/>
      <c r="N141" s="22"/>
      <c r="O141" s="22"/>
      <c r="P141" s="22"/>
      <c r="Q141" s="20"/>
      <c r="T141" s="21"/>
      <c r="U141" s="22"/>
      <c r="V141" s="22"/>
      <c r="W141" s="22"/>
      <c r="X141" s="22"/>
      <c r="Y141" s="22"/>
      <c r="Z141" s="22"/>
      <c r="AA141" s="22"/>
      <c r="AB141" s="22"/>
      <c r="AC141" s="22"/>
      <c r="AD141" s="22"/>
      <c r="AE141" s="22"/>
      <c r="AF141" s="22"/>
      <c r="AG141" s="22"/>
      <c r="AH141" s="22"/>
      <c r="AI141" s="22"/>
      <c r="AJ141" s="22"/>
    </row>
    <row r="142" spans="1:36" ht="19.5" customHeight="1" x14ac:dyDescent="0.55000000000000004">
      <c r="A142" s="95"/>
      <c r="B142" s="384"/>
      <c r="C142" s="71" t="s">
        <v>304</v>
      </c>
      <c r="D142" s="91"/>
      <c r="E142" s="92"/>
      <c r="F142" s="92"/>
      <c r="G142" s="92"/>
      <c r="H142" s="119"/>
      <c r="I142" s="124"/>
      <c r="J142" s="22"/>
      <c r="K142" s="22"/>
      <c r="P142" s="22"/>
      <c r="Q142" s="20"/>
      <c r="T142" s="21"/>
      <c r="U142" s="22"/>
      <c r="V142" s="22"/>
      <c r="W142" s="22"/>
      <c r="X142" s="22"/>
      <c r="Y142" s="22"/>
      <c r="Z142" s="22"/>
      <c r="AA142" s="22"/>
      <c r="AB142" s="22"/>
      <c r="AC142" s="22"/>
      <c r="AD142" s="22"/>
      <c r="AE142" s="22"/>
      <c r="AF142" s="22"/>
      <c r="AG142" s="22"/>
      <c r="AH142" s="22"/>
      <c r="AI142" s="22"/>
      <c r="AJ142" s="22"/>
    </row>
    <row r="143" spans="1:36" ht="18.75" customHeight="1" x14ac:dyDescent="0.55000000000000004">
      <c r="A143" s="95"/>
      <c r="B143" s="87" t="s">
        <v>421</v>
      </c>
      <c r="C143" s="386"/>
      <c r="D143" s="386"/>
      <c r="E143" s="92"/>
      <c r="F143" s="92"/>
      <c r="G143" s="92"/>
      <c r="H143" s="119"/>
      <c r="I143" s="124"/>
      <c r="J143" s="22"/>
      <c r="K143" s="22"/>
      <c r="P143" s="22"/>
      <c r="Q143" s="20"/>
      <c r="T143" s="21"/>
      <c r="U143" s="22"/>
      <c r="V143" s="22"/>
      <c r="W143" s="22"/>
      <c r="X143" s="22"/>
      <c r="Y143" s="22"/>
      <c r="Z143" s="22"/>
      <c r="AA143" s="22"/>
      <c r="AB143" s="22"/>
      <c r="AC143" s="22"/>
      <c r="AD143" s="22"/>
      <c r="AE143" s="22"/>
      <c r="AF143" s="22"/>
      <c r="AG143" s="22"/>
      <c r="AH143" s="22"/>
      <c r="AI143" s="22"/>
      <c r="AJ143" s="22"/>
    </row>
    <row r="144" spans="1:36" ht="19.5" customHeight="1" x14ac:dyDescent="0.55000000000000004">
      <c r="A144" s="95"/>
      <c r="B144" s="88" t="s">
        <v>422</v>
      </c>
      <c r="C144" s="379"/>
      <c r="D144" s="379"/>
      <c r="E144" s="379"/>
      <c r="F144" s="379"/>
      <c r="G144" s="379"/>
      <c r="H144" s="119"/>
      <c r="I144" s="124"/>
      <c r="J144" s="22"/>
      <c r="K144" s="22"/>
      <c r="P144" s="22"/>
      <c r="Q144" s="20"/>
      <c r="T144" s="21"/>
      <c r="U144" s="22"/>
      <c r="V144" s="22"/>
      <c r="W144" s="22"/>
      <c r="X144" s="22"/>
      <c r="Y144" s="22"/>
      <c r="Z144" s="22"/>
      <c r="AA144" s="22"/>
      <c r="AB144" s="22"/>
      <c r="AC144" s="22"/>
      <c r="AD144" s="22"/>
      <c r="AE144" s="22"/>
      <c r="AF144" s="22"/>
      <c r="AG144" s="22"/>
      <c r="AH144" s="22"/>
      <c r="AI144" s="22"/>
      <c r="AJ144" s="22"/>
    </row>
    <row r="145" spans="1:36" ht="19.5" customHeight="1" x14ac:dyDescent="0.55000000000000004">
      <c r="A145" s="95"/>
      <c r="B145" s="87" t="s">
        <v>423</v>
      </c>
      <c r="C145" s="379"/>
      <c r="D145" s="379"/>
      <c r="E145" s="379"/>
      <c r="F145" s="379"/>
      <c r="G145" s="379"/>
      <c r="H145" s="119"/>
      <c r="I145" s="124"/>
      <c r="J145" s="22"/>
      <c r="K145" s="22"/>
      <c r="P145" s="22"/>
      <c r="Q145" s="20"/>
      <c r="T145" s="21"/>
      <c r="U145" s="22"/>
      <c r="V145" s="22"/>
      <c r="W145" s="22"/>
      <c r="X145" s="22"/>
      <c r="Y145" s="22"/>
      <c r="Z145" s="22"/>
      <c r="AA145" s="22"/>
      <c r="AB145" s="22"/>
      <c r="AC145" s="22"/>
      <c r="AD145" s="22"/>
      <c r="AE145" s="22"/>
      <c r="AF145" s="22"/>
      <c r="AG145" s="22"/>
      <c r="AH145" s="22"/>
      <c r="AI145" s="22"/>
      <c r="AJ145" s="22"/>
    </row>
    <row r="146" spans="1:36" ht="19.5" customHeight="1" x14ac:dyDescent="0.55000000000000004">
      <c r="A146" s="95"/>
      <c r="B146" s="87" t="s">
        <v>305</v>
      </c>
      <c r="C146" s="213" t="s">
        <v>424</v>
      </c>
      <c r="D146" s="91"/>
      <c r="E146" s="92"/>
      <c r="F146" s="92"/>
      <c r="G146" s="92"/>
      <c r="H146" s="119"/>
      <c r="I146" s="124"/>
      <c r="J146" s="22"/>
      <c r="K146" s="22"/>
      <c r="P146" s="22"/>
      <c r="Q146" s="20"/>
      <c r="T146" s="21"/>
      <c r="U146" s="22"/>
      <c r="V146" s="22"/>
      <c r="W146" s="22"/>
      <c r="X146" s="25"/>
      <c r="Y146" s="22"/>
      <c r="Z146" s="22"/>
      <c r="AA146" s="22"/>
      <c r="AB146" s="22"/>
      <c r="AC146" s="22"/>
      <c r="AD146" s="22"/>
      <c r="AE146" s="22"/>
      <c r="AF146" s="22"/>
      <c r="AG146" s="22"/>
      <c r="AH146" s="22"/>
      <c r="AI146" s="22"/>
      <c r="AJ146" s="22"/>
    </row>
    <row r="147" spans="1:36" x14ac:dyDescent="0.55000000000000004">
      <c r="A147" s="95"/>
      <c r="B147" s="384" t="s">
        <v>306</v>
      </c>
      <c r="C147" s="89" t="s">
        <v>425</v>
      </c>
      <c r="D147" s="91"/>
      <c r="E147" s="92"/>
      <c r="F147" s="92"/>
      <c r="G147" s="92"/>
      <c r="H147" s="119"/>
      <c r="I147" s="124"/>
      <c r="J147" s="22"/>
      <c r="K147" s="22"/>
      <c r="P147" s="22"/>
      <c r="Q147" s="20"/>
      <c r="T147" s="21"/>
      <c r="U147" s="22"/>
      <c r="V147" s="22"/>
      <c r="W147" s="22"/>
      <c r="X147" s="25"/>
      <c r="Y147" s="22"/>
      <c r="Z147" s="22"/>
      <c r="AA147" s="22"/>
      <c r="AB147" s="22"/>
      <c r="AC147" s="22"/>
      <c r="AD147" s="22"/>
      <c r="AE147" s="22"/>
      <c r="AF147" s="22"/>
      <c r="AG147" s="22"/>
      <c r="AH147" s="22"/>
      <c r="AI147" s="22"/>
      <c r="AJ147" s="22"/>
    </row>
    <row r="148" spans="1:36" x14ac:dyDescent="0.55000000000000004">
      <c r="A148" s="95"/>
      <c r="B148" s="384"/>
      <c r="C148" s="89" t="s">
        <v>426</v>
      </c>
      <c r="D148" s="91"/>
      <c r="E148" s="93" t="s">
        <v>362</v>
      </c>
      <c r="F148" s="92"/>
      <c r="G148" s="92"/>
      <c r="H148" s="119"/>
      <c r="I148" s="124"/>
      <c r="J148" s="22"/>
      <c r="K148" s="22"/>
      <c r="L148" s="22"/>
      <c r="M148" s="22"/>
      <c r="N148" s="22"/>
      <c r="O148" s="22"/>
      <c r="P148" s="22"/>
      <c r="Q148" s="20"/>
      <c r="T148" s="21"/>
      <c r="U148" s="22"/>
      <c r="V148" s="22"/>
      <c r="W148" s="22"/>
      <c r="X148" s="25"/>
      <c r="Y148" s="22"/>
      <c r="Z148" s="22"/>
      <c r="AA148" s="22"/>
      <c r="AB148" s="22"/>
      <c r="AC148" s="22"/>
      <c r="AD148" s="22"/>
      <c r="AE148" s="22"/>
      <c r="AF148" s="22"/>
      <c r="AG148" s="22"/>
      <c r="AH148" s="22"/>
      <c r="AI148" s="22"/>
      <c r="AJ148" s="22"/>
    </row>
    <row r="149" spans="1:36" x14ac:dyDescent="0.55000000000000004">
      <c r="A149" s="95"/>
      <c r="B149" s="384"/>
      <c r="C149" s="90" t="s">
        <v>427</v>
      </c>
      <c r="D149" s="94"/>
      <c r="E149" s="93" t="s">
        <v>363</v>
      </c>
      <c r="F149" s="92"/>
      <c r="G149" s="92"/>
      <c r="H149" s="119"/>
      <c r="I149" s="124"/>
      <c r="J149" s="22"/>
      <c r="K149" s="22"/>
      <c r="L149" s="22"/>
      <c r="M149" s="22"/>
      <c r="N149" s="22"/>
      <c r="O149" s="22"/>
      <c r="P149" s="22"/>
      <c r="Q149" s="20"/>
      <c r="T149" s="21"/>
      <c r="U149" s="22"/>
      <c r="V149" s="22"/>
      <c r="W149" s="22"/>
      <c r="X149" s="25"/>
      <c r="Y149" s="22"/>
      <c r="Z149" s="22"/>
      <c r="AA149" s="22"/>
      <c r="AB149" s="22"/>
      <c r="AC149" s="22"/>
      <c r="AD149" s="22"/>
      <c r="AE149" s="22"/>
      <c r="AF149" s="22"/>
    </row>
    <row r="150" spans="1:36" ht="39" customHeight="1" x14ac:dyDescent="0.55000000000000004">
      <c r="A150" s="95"/>
      <c r="B150" s="87" t="s">
        <v>428</v>
      </c>
      <c r="C150" s="379"/>
      <c r="D150" s="379"/>
      <c r="E150" s="379"/>
      <c r="F150" s="379"/>
      <c r="G150" s="379"/>
      <c r="H150" s="119"/>
      <c r="I150" s="124"/>
      <c r="J150" s="22"/>
      <c r="K150" s="22"/>
      <c r="L150" s="22"/>
      <c r="M150" s="22"/>
      <c r="N150" s="22"/>
      <c r="O150" s="22"/>
      <c r="P150" s="22"/>
      <c r="Q150" s="20"/>
      <c r="T150" s="21"/>
      <c r="U150" s="22"/>
      <c r="V150" s="22"/>
      <c r="W150" s="22"/>
      <c r="X150" s="25"/>
      <c r="Y150" s="22"/>
      <c r="Z150" s="22"/>
      <c r="AA150" s="22"/>
      <c r="AB150" s="25"/>
      <c r="AC150" s="25"/>
    </row>
    <row r="151" spans="1:36" ht="20.25" customHeight="1" x14ac:dyDescent="0.55000000000000004">
      <c r="A151" s="95"/>
      <c r="B151" s="384" t="s">
        <v>429</v>
      </c>
      <c r="C151" s="85" t="s">
        <v>307</v>
      </c>
      <c r="D151" s="91"/>
      <c r="E151" s="93" t="s">
        <v>308</v>
      </c>
      <c r="F151" s="95"/>
      <c r="G151" s="95"/>
      <c r="H151" s="119"/>
      <c r="I151" s="124"/>
      <c r="J151" s="22"/>
      <c r="K151" s="22"/>
      <c r="L151" s="22"/>
      <c r="M151" s="22"/>
      <c r="N151" s="22"/>
      <c r="O151" s="22"/>
      <c r="P151" s="22"/>
      <c r="Q151" s="20"/>
      <c r="T151" s="21"/>
      <c r="U151" s="22"/>
      <c r="V151" s="22"/>
      <c r="W151" s="22"/>
      <c r="X151" s="25"/>
      <c r="Y151" s="25"/>
      <c r="Z151" s="25"/>
      <c r="AA151" s="25"/>
      <c r="AB151" s="25"/>
      <c r="AC151" s="25"/>
    </row>
    <row r="152" spans="1:36" x14ac:dyDescent="0.55000000000000004">
      <c r="A152" s="95"/>
      <c r="B152" s="384"/>
      <c r="C152" s="71" t="s">
        <v>309</v>
      </c>
      <c r="D152" s="91"/>
      <c r="E152" s="93" t="s">
        <v>308</v>
      </c>
      <c r="F152" s="92"/>
      <c r="G152" s="92"/>
      <c r="H152" s="119"/>
      <c r="I152" s="124"/>
      <c r="J152" s="22"/>
      <c r="K152" s="22"/>
      <c r="L152" s="22"/>
      <c r="M152" s="22"/>
      <c r="N152" s="22"/>
      <c r="O152" s="22"/>
      <c r="P152" s="22"/>
      <c r="Q152" s="20"/>
      <c r="T152" s="21"/>
      <c r="U152" s="22"/>
      <c r="V152" s="22"/>
      <c r="W152" s="22"/>
      <c r="X152" s="25"/>
      <c r="Y152" s="25"/>
      <c r="Z152" s="25"/>
      <c r="AA152" s="25"/>
      <c r="AB152" s="25"/>
      <c r="AC152" s="25"/>
    </row>
    <row r="153" spans="1:36" ht="19.5" customHeight="1" x14ac:dyDescent="0.55000000000000004">
      <c r="A153" s="95"/>
      <c r="B153" s="384"/>
      <c r="C153" s="71" t="s">
        <v>430</v>
      </c>
      <c r="D153" s="91"/>
      <c r="E153" s="93" t="s">
        <v>310</v>
      </c>
      <c r="F153" s="92"/>
      <c r="G153" s="92"/>
      <c r="H153" s="119"/>
      <c r="I153" s="124"/>
      <c r="J153" s="22"/>
      <c r="K153" s="22"/>
      <c r="L153" s="22"/>
      <c r="M153" s="22"/>
      <c r="N153" s="22"/>
      <c r="O153" s="22"/>
      <c r="P153" s="22"/>
      <c r="Q153" s="20"/>
      <c r="T153" s="21"/>
      <c r="U153" s="22"/>
      <c r="V153" s="22"/>
      <c r="W153" s="22"/>
      <c r="X153" s="25"/>
      <c r="Y153" s="25"/>
      <c r="Z153" s="25"/>
      <c r="AA153" s="25"/>
      <c r="AB153" s="25"/>
      <c r="AC153" s="25"/>
    </row>
    <row r="154" spans="1:36" x14ac:dyDescent="0.55000000000000004">
      <c r="A154" s="95"/>
      <c r="B154" s="24"/>
      <c r="C154" s="95"/>
      <c r="E154" s="95"/>
      <c r="F154" s="92"/>
      <c r="G154" s="92"/>
      <c r="H154" s="119"/>
    </row>
    <row r="155" spans="1:36" x14ac:dyDescent="0.55000000000000004">
      <c r="A155" s="95"/>
      <c r="B155" s="95"/>
      <c r="C155" s="95"/>
      <c r="E155" s="95"/>
      <c r="F155" s="95"/>
      <c r="G155" s="95"/>
    </row>
    <row r="156" spans="1:36" x14ac:dyDescent="0.55000000000000004">
      <c r="A156" s="98" t="s">
        <v>350</v>
      </c>
      <c r="B156" s="86" t="s">
        <v>608</v>
      </c>
      <c r="C156" s="84" t="s">
        <v>563</v>
      </c>
      <c r="E156" s="95"/>
      <c r="F156" s="95"/>
      <c r="G156" s="95"/>
    </row>
    <row r="157" spans="1:36" ht="19.5" customHeight="1" x14ac:dyDescent="0.55000000000000004">
      <c r="B157" s="86" t="s">
        <v>416</v>
      </c>
      <c r="C157" s="84" t="s">
        <v>4</v>
      </c>
      <c r="D157" s="24"/>
      <c r="E157" s="24"/>
      <c r="F157" s="24"/>
      <c r="G157" s="24"/>
      <c r="J157" s="68"/>
      <c r="K157" s="22"/>
      <c r="L157" s="22"/>
      <c r="M157" s="22"/>
      <c r="P157" s="22"/>
      <c r="Q157" s="20"/>
      <c r="T157" s="21"/>
      <c r="U157" s="22"/>
      <c r="V157" s="22"/>
      <c r="W157" s="22"/>
      <c r="X157" s="22"/>
      <c r="Y157" s="22"/>
      <c r="Z157" s="22"/>
      <c r="AA157" s="22"/>
      <c r="AB157" s="22"/>
      <c r="AC157" s="22"/>
      <c r="AD157" s="22"/>
      <c r="AE157" s="22"/>
      <c r="AF157" s="22"/>
      <c r="AG157" s="22"/>
      <c r="AH157" s="22"/>
      <c r="AI157" s="22"/>
      <c r="AJ157" s="22"/>
    </row>
    <row r="158" spans="1:36" ht="19.5" customHeight="1" x14ac:dyDescent="0.55000000000000004">
      <c r="A158" s="95"/>
      <c r="B158" s="86" t="s">
        <v>417</v>
      </c>
      <c r="C158" s="379"/>
      <c r="D158" s="379"/>
      <c r="E158" s="379"/>
      <c r="F158" s="379"/>
      <c r="G158" s="379"/>
      <c r="J158" s="68"/>
      <c r="K158" s="22"/>
      <c r="L158" s="22"/>
      <c r="M158" s="22"/>
      <c r="P158" s="22"/>
      <c r="Q158" s="20"/>
      <c r="T158" s="21"/>
      <c r="U158" s="22"/>
      <c r="V158" s="22"/>
      <c r="W158" s="22"/>
      <c r="X158" s="22"/>
      <c r="Y158" s="22"/>
      <c r="Z158" s="22"/>
      <c r="AA158" s="22"/>
      <c r="AB158" s="22"/>
      <c r="AC158" s="22"/>
      <c r="AD158" s="22"/>
      <c r="AE158" s="22"/>
      <c r="AF158" s="22"/>
      <c r="AG158" s="22"/>
      <c r="AH158" s="22"/>
      <c r="AI158" s="22"/>
      <c r="AJ158" s="22"/>
    </row>
    <row r="159" spans="1:36" ht="19.5" customHeight="1" x14ac:dyDescent="0.55000000000000004">
      <c r="A159" s="95"/>
      <c r="B159" s="86" t="s">
        <v>418</v>
      </c>
      <c r="C159" s="379"/>
      <c r="D159" s="379"/>
      <c r="E159" s="379"/>
      <c r="F159" s="379"/>
      <c r="G159" s="379"/>
      <c r="J159" s="68"/>
      <c r="K159" s="22"/>
      <c r="L159" s="22"/>
      <c r="M159" s="22"/>
      <c r="P159" s="22"/>
      <c r="Q159" s="20"/>
      <c r="T159" s="21"/>
      <c r="U159" s="22"/>
      <c r="V159" s="22"/>
      <c r="W159" s="22"/>
      <c r="X159" s="22"/>
      <c r="Y159" s="22"/>
      <c r="Z159" s="22"/>
      <c r="AA159" s="22"/>
      <c r="AB159" s="22"/>
      <c r="AC159" s="22"/>
      <c r="AD159" s="22"/>
      <c r="AE159" s="22"/>
      <c r="AF159" s="22"/>
      <c r="AG159" s="22"/>
      <c r="AH159" s="22"/>
      <c r="AI159" s="22"/>
      <c r="AJ159" s="22"/>
    </row>
    <row r="160" spans="1:36" ht="19.5" customHeight="1" x14ac:dyDescent="0.55000000000000004">
      <c r="A160" s="95"/>
      <c r="B160" s="385" t="s">
        <v>419</v>
      </c>
      <c r="C160" s="379"/>
      <c r="D160" s="379"/>
      <c r="E160" s="379"/>
      <c r="F160" s="379"/>
      <c r="G160" s="379"/>
      <c r="J160" s="68"/>
      <c r="K160" s="22"/>
      <c r="L160" s="22"/>
      <c r="M160" s="22"/>
      <c r="P160" s="22"/>
      <c r="Q160" s="20"/>
      <c r="T160" s="21"/>
      <c r="U160" s="22"/>
      <c r="V160" s="22"/>
      <c r="W160" s="22"/>
      <c r="X160" s="22"/>
      <c r="Y160" s="22"/>
      <c r="Z160" s="22"/>
      <c r="AA160" s="22"/>
      <c r="AB160" s="22"/>
      <c r="AC160" s="22"/>
      <c r="AD160" s="22"/>
      <c r="AE160" s="22"/>
      <c r="AF160" s="22"/>
      <c r="AG160" s="22"/>
      <c r="AH160" s="22"/>
      <c r="AI160" s="22"/>
      <c r="AJ160" s="22"/>
    </row>
    <row r="161" spans="1:36" ht="19.5" customHeight="1" x14ac:dyDescent="0.55000000000000004">
      <c r="A161" s="95"/>
      <c r="B161" s="385"/>
      <c r="C161" s="379"/>
      <c r="D161" s="379"/>
      <c r="E161" s="379"/>
      <c r="F161" s="379"/>
      <c r="G161" s="379"/>
      <c r="J161" s="68"/>
      <c r="K161" s="22"/>
      <c r="L161" s="22"/>
      <c r="M161" s="22"/>
      <c r="P161" s="22"/>
      <c r="Q161" s="20"/>
      <c r="T161" s="21"/>
      <c r="U161" s="22"/>
      <c r="V161" s="22"/>
      <c r="W161" s="22"/>
      <c r="X161" s="22"/>
      <c r="Y161" s="22"/>
      <c r="Z161" s="22"/>
      <c r="AA161" s="22"/>
      <c r="AB161" s="22"/>
      <c r="AC161" s="22"/>
      <c r="AD161" s="22"/>
      <c r="AE161" s="22"/>
      <c r="AF161" s="22"/>
      <c r="AG161" s="22"/>
      <c r="AH161" s="22"/>
      <c r="AI161" s="22"/>
      <c r="AJ161" s="22"/>
    </row>
    <row r="162" spans="1:36" ht="19.5" customHeight="1" x14ac:dyDescent="0.55000000000000004">
      <c r="A162" s="95"/>
      <c r="B162" s="384" t="s">
        <v>420</v>
      </c>
      <c r="C162" s="85" t="s">
        <v>303</v>
      </c>
      <c r="D162" s="91"/>
      <c r="E162" s="92"/>
      <c r="F162" s="92"/>
      <c r="G162" s="92"/>
      <c r="H162" s="119"/>
      <c r="I162" s="124"/>
      <c r="J162" s="68"/>
      <c r="K162" s="22"/>
      <c r="L162" s="22"/>
      <c r="M162" s="22"/>
      <c r="N162" s="22"/>
      <c r="O162" s="22"/>
      <c r="P162" s="22"/>
      <c r="Q162" s="20"/>
      <c r="T162" s="21"/>
      <c r="U162" s="22"/>
      <c r="V162" s="22"/>
      <c r="W162" s="22"/>
      <c r="X162" s="22"/>
      <c r="Y162" s="22"/>
      <c r="Z162" s="22"/>
      <c r="AA162" s="22"/>
      <c r="AB162" s="22"/>
      <c r="AC162" s="22"/>
      <c r="AD162" s="22"/>
      <c r="AE162" s="22"/>
      <c r="AF162" s="22"/>
      <c r="AG162" s="22"/>
      <c r="AH162" s="22"/>
      <c r="AI162" s="22"/>
      <c r="AJ162" s="22"/>
    </row>
    <row r="163" spans="1:36" ht="19.5" customHeight="1" x14ac:dyDescent="0.55000000000000004">
      <c r="A163" s="95"/>
      <c r="B163" s="384"/>
      <c r="C163" s="71" t="s">
        <v>304</v>
      </c>
      <c r="D163" s="91"/>
      <c r="E163" s="92"/>
      <c r="F163" s="92"/>
      <c r="G163" s="92"/>
      <c r="H163" s="119"/>
      <c r="I163" s="124"/>
      <c r="J163" s="22"/>
      <c r="K163" s="22"/>
      <c r="P163" s="22"/>
      <c r="Q163" s="20"/>
      <c r="T163" s="21"/>
      <c r="U163" s="22"/>
      <c r="V163" s="22"/>
      <c r="W163" s="22"/>
      <c r="X163" s="22"/>
      <c r="Y163" s="22"/>
      <c r="Z163" s="22"/>
      <c r="AA163" s="22"/>
      <c r="AB163" s="22"/>
      <c r="AC163" s="22"/>
      <c r="AD163" s="22"/>
      <c r="AE163" s="22"/>
      <c r="AF163" s="22"/>
      <c r="AG163" s="22"/>
      <c r="AH163" s="22"/>
      <c r="AI163" s="22"/>
      <c r="AJ163" s="22"/>
    </row>
    <row r="164" spans="1:36" ht="18.75" customHeight="1" x14ac:dyDescent="0.55000000000000004">
      <c r="A164" s="95"/>
      <c r="B164" s="87" t="s">
        <v>421</v>
      </c>
      <c r="C164" s="386"/>
      <c r="D164" s="386"/>
      <c r="E164" s="92"/>
      <c r="F164" s="92"/>
      <c r="G164" s="92"/>
      <c r="H164" s="119"/>
      <c r="I164" s="124"/>
      <c r="J164" s="22"/>
      <c r="K164" s="22"/>
      <c r="P164" s="22"/>
      <c r="Q164" s="20"/>
      <c r="T164" s="21"/>
      <c r="U164" s="22"/>
      <c r="V164" s="22"/>
      <c r="W164" s="22"/>
      <c r="X164" s="22"/>
      <c r="Y164" s="22"/>
      <c r="Z164" s="22"/>
      <c r="AA164" s="22"/>
      <c r="AB164" s="22"/>
      <c r="AC164" s="22"/>
      <c r="AD164" s="22"/>
      <c r="AE164" s="22"/>
      <c r="AF164" s="22"/>
      <c r="AG164" s="22"/>
      <c r="AH164" s="22"/>
      <c r="AI164" s="22"/>
      <c r="AJ164" s="22"/>
    </row>
    <row r="165" spans="1:36" ht="19.5" customHeight="1" x14ac:dyDescent="0.55000000000000004">
      <c r="A165" s="95"/>
      <c r="B165" s="88" t="s">
        <v>422</v>
      </c>
      <c r="C165" s="379"/>
      <c r="D165" s="379"/>
      <c r="E165" s="379"/>
      <c r="F165" s="379"/>
      <c r="G165" s="379"/>
      <c r="H165" s="119"/>
      <c r="I165" s="124"/>
      <c r="J165" s="22"/>
      <c r="K165" s="22"/>
      <c r="P165" s="22"/>
      <c r="Q165" s="20"/>
      <c r="T165" s="21"/>
      <c r="U165" s="22"/>
      <c r="V165" s="22"/>
      <c r="W165" s="22"/>
      <c r="X165" s="22"/>
      <c r="Y165" s="22"/>
      <c r="Z165" s="22"/>
      <c r="AA165" s="22"/>
      <c r="AB165" s="22"/>
      <c r="AC165" s="22"/>
      <c r="AD165" s="22"/>
      <c r="AE165" s="22"/>
      <c r="AF165" s="22"/>
      <c r="AG165" s="22"/>
      <c r="AH165" s="22"/>
      <c r="AI165" s="22"/>
      <c r="AJ165" s="22"/>
    </row>
    <row r="166" spans="1:36" ht="19.5" customHeight="1" x14ac:dyDescent="0.55000000000000004">
      <c r="A166" s="95"/>
      <c r="B166" s="87" t="s">
        <v>423</v>
      </c>
      <c r="C166" s="379"/>
      <c r="D166" s="379"/>
      <c r="E166" s="379"/>
      <c r="F166" s="379"/>
      <c r="G166" s="379"/>
      <c r="H166" s="119"/>
      <c r="I166" s="124"/>
      <c r="J166" s="22"/>
      <c r="K166" s="22"/>
      <c r="P166" s="22"/>
      <c r="Q166" s="20"/>
      <c r="T166" s="21"/>
      <c r="U166" s="22"/>
      <c r="V166" s="22"/>
      <c r="W166" s="22"/>
      <c r="X166" s="22"/>
      <c r="Y166" s="22"/>
      <c r="Z166" s="22"/>
      <c r="AA166" s="22"/>
      <c r="AB166" s="22"/>
      <c r="AC166" s="22"/>
      <c r="AD166" s="22"/>
      <c r="AE166" s="22"/>
      <c r="AF166" s="22"/>
      <c r="AG166" s="22"/>
      <c r="AH166" s="22"/>
      <c r="AI166" s="22"/>
      <c r="AJ166" s="22"/>
    </row>
    <row r="167" spans="1:36" ht="19.5" customHeight="1" x14ac:dyDescent="0.55000000000000004">
      <c r="A167" s="95"/>
      <c r="B167" s="87" t="s">
        <v>305</v>
      </c>
      <c r="C167" s="213" t="s">
        <v>424</v>
      </c>
      <c r="D167" s="91"/>
      <c r="E167" s="92"/>
      <c r="F167" s="92"/>
      <c r="G167" s="92"/>
      <c r="H167" s="119"/>
      <c r="I167" s="124"/>
      <c r="J167" s="22"/>
      <c r="K167" s="22"/>
      <c r="P167" s="22"/>
      <c r="Q167" s="20"/>
      <c r="T167" s="21"/>
      <c r="U167" s="22"/>
      <c r="V167" s="22"/>
      <c r="W167" s="22"/>
      <c r="X167" s="25"/>
      <c r="Y167" s="22"/>
      <c r="Z167" s="22"/>
      <c r="AA167" s="22"/>
      <c r="AB167" s="22"/>
      <c r="AC167" s="22"/>
      <c r="AD167" s="22"/>
      <c r="AE167" s="22"/>
      <c r="AF167" s="22"/>
      <c r="AG167" s="22"/>
      <c r="AH167" s="22"/>
      <c r="AI167" s="22"/>
      <c r="AJ167" s="22"/>
    </row>
    <row r="168" spans="1:36" x14ac:dyDescent="0.55000000000000004">
      <c r="A168" s="95"/>
      <c r="B168" s="384" t="s">
        <v>306</v>
      </c>
      <c r="C168" s="89" t="s">
        <v>425</v>
      </c>
      <c r="D168" s="91"/>
      <c r="E168" s="92"/>
      <c r="F168" s="92"/>
      <c r="G168" s="92"/>
      <c r="H168" s="119"/>
      <c r="I168" s="124"/>
      <c r="J168" s="22"/>
      <c r="K168" s="22"/>
      <c r="P168" s="22"/>
      <c r="Q168" s="20"/>
      <c r="T168" s="21"/>
      <c r="U168" s="22"/>
      <c r="V168" s="22"/>
      <c r="W168" s="22"/>
      <c r="X168" s="25"/>
      <c r="Y168" s="22"/>
      <c r="Z168" s="22"/>
      <c r="AA168" s="22"/>
      <c r="AB168" s="22"/>
      <c r="AC168" s="22"/>
      <c r="AD168" s="22"/>
      <c r="AE168" s="22"/>
      <c r="AF168" s="22"/>
      <c r="AG168" s="22"/>
      <c r="AH168" s="22"/>
      <c r="AI168" s="22"/>
      <c r="AJ168" s="22"/>
    </row>
    <row r="169" spans="1:36" x14ac:dyDescent="0.55000000000000004">
      <c r="A169" s="95"/>
      <c r="B169" s="384"/>
      <c r="C169" s="89" t="s">
        <v>426</v>
      </c>
      <c r="D169" s="91"/>
      <c r="E169" s="93" t="s">
        <v>362</v>
      </c>
      <c r="F169" s="92"/>
      <c r="G169" s="92"/>
      <c r="H169" s="119"/>
      <c r="I169" s="124"/>
      <c r="J169" s="22"/>
      <c r="K169" s="22"/>
      <c r="L169" s="22"/>
      <c r="M169" s="22"/>
      <c r="N169" s="22"/>
      <c r="O169" s="22"/>
      <c r="P169" s="22"/>
      <c r="Q169" s="20"/>
      <c r="T169" s="21"/>
      <c r="U169" s="22"/>
      <c r="V169" s="22"/>
      <c r="W169" s="22"/>
      <c r="X169" s="25"/>
      <c r="Y169" s="22"/>
      <c r="Z169" s="22"/>
      <c r="AA169" s="22"/>
      <c r="AB169" s="22"/>
      <c r="AC169" s="22"/>
      <c r="AD169" s="22"/>
      <c r="AE169" s="22"/>
      <c r="AF169" s="22"/>
      <c r="AG169" s="22"/>
      <c r="AH169" s="22"/>
      <c r="AI169" s="22"/>
      <c r="AJ169" s="22"/>
    </row>
    <row r="170" spans="1:36" x14ac:dyDescent="0.55000000000000004">
      <c r="A170" s="95"/>
      <c r="B170" s="384"/>
      <c r="C170" s="90" t="s">
        <v>427</v>
      </c>
      <c r="D170" s="94"/>
      <c r="E170" s="93" t="s">
        <v>363</v>
      </c>
      <c r="F170" s="92"/>
      <c r="G170" s="92"/>
      <c r="H170" s="119"/>
      <c r="I170" s="124"/>
      <c r="J170" s="22"/>
      <c r="K170" s="22"/>
      <c r="L170" s="22"/>
      <c r="M170" s="22"/>
      <c r="N170" s="22"/>
      <c r="O170" s="22"/>
      <c r="P170" s="22"/>
      <c r="Q170" s="20"/>
      <c r="T170" s="21"/>
      <c r="U170" s="22"/>
      <c r="V170" s="22"/>
      <c r="W170" s="22"/>
      <c r="X170" s="25"/>
      <c r="Y170" s="22"/>
      <c r="Z170" s="22"/>
      <c r="AA170" s="22"/>
      <c r="AB170" s="22"/>
      <c r="AC170" s="22"/>
      <c r="AD170" s="22"/>
      <c r="AE170" s="22"/>
      <c r="AF170" s="22"/>
    </row>
    <row r="171" spans="1:36" ht="38.15" customHeight="1" x14ac:dyDescent="0.55000000000000004">
      <c r="A171" s="95"/>
      <c r="B171" s="87" t="s">
        <v>428</v>
      </c>
      <c r="C171" s="379"/>
      <c r="D171" s="379"/>
      <c r="E171" s="379"/>
      <c r="F171" s="379"/>
      <c r="G171" s="379"/>
      <c r="H171" s="119"/>
      <c r="I171" s="124"/>
      <c r="J171" s="22"/>
      <c r="K171" s="22"/>
      <c r="L171" s="22"/>
      <c r="M171" s="22"/>
      <c r="N171" s="22"/>
      <c r="O171" s="22"/>
      <c r="P171" s="22"/>
      <c r="Q171" s="20"/>
      <c r="T171" s="21"/>
      <c r="U171" s="22"/>
      <c r="V171" s="22"/>
      <c r="W171" s="22"/>
      <c r="X171" s="25"/>
      <c r="Y171" s="22"/>
      <c r="Z171" s="22"/>
      <c r="AA171" s="22"/>
      <c r="AB171" s="25"/>
      <c r="AC171" s="25"/>
    </row>
    <row r="172" spans="1:36" ht="20.25" customHeight="1" x14ac:dyDescent="0.55000000000000004">
      <c r="A172" s="95"/>
      <c r="B172" s="384" t="s">
        <v>429</v>
      </c>
      <c r="C172" s="85" t="s">
        <v>307</v>
      </c>
      <c r="D172" s="91"/>
      <c r="E172" s="93" t="s">
        <v>308</v>
      </c>
      <c r="F172" s="95"/>
      <c r="G172" s="95"/>
      <c r="H172" s="119"/>
      <c r="I172" s="124"/>
      <c r="J172" s="22"/>
      <c r="K172" s="22"/>
      <c r="L172" s="22"/>
      <c r="M172" s="22"/>
      <c r="N172" s="22"/>
      <c r="O172" s="22"/>
      <c r="P172" s="22"/>
      <c r="Q172" s="20"/>
      <c r="T172" s="21"/>
      <c r="U172" s="22"/>
      <c r="V172" s="22"/>
      <c r="W172" s="22"/>
      <c r="X172" s="25"/>
      <c r="Y172" s="25"/>
      <c r="Z172" s="25"/>
      <c r="AA172" s="25"/>
      <c r="AB172" s="25"/>
      <c r="AC172" s="25"/>
    </row>
    <row r="173" spans="1:36" x14ac:dyDescent="0.55000000000000004">
      <c r="A173" s="95"/>
      <c r="B173" s="384"/>
      <c r="C173" s="71" t="s">
        <v>309</v>
      </c>
      <c r="D173" s="91"/>
      <c r="E173" s="93" t="s">
        <v>308</v>
      </c>
      <c r="F173" s="92"/>
      <c r="G173" s="92"/>
      <c r="H173" s="119"/>
      <c r="I173" s="124"/>
      <c r="J173" s="22"/>
      <c r="K173" s="22"/>
      <c r="L173" s="22"/>
      <c r="M173" s="22"/>
      <c r="N173" s="22"/>
      <c r="O173" s="22"/>
      <c r="P173" s="22"/>
      <c r="Q173" s="20"/>
      <c r="T173" s="21"/>
      <c r="U173" s="22"/>
      <c r="V173" s="22"/>
      <c r="W173" s="22"/>
      <c r="X173" s="25"/>
      <c r="Y173" s="25"/>
      <c r="Z173" s="25"/>
      <c r="AA173" s="25"/>
      <c r="AB173" s="25"/>
      <c r="AC173" s="25"/>
    </row>
    <row r="174" spans="1:36" ht="19.5" customHeight="1" x14ac:dyDescent="0.55000000000000004">
      <c r="A174" s="95"/>
      <c r="B174" s="384"/>
      <c r="C174" s="71" t="s">
        <v>430</v>
      </c>
      <c r="D174" s="91"/>
      <c r="E174" s="93" t="s">
        <v>310</v>
      </c>
      <c r="F174" s="92"/>
      <c r="G174" s="92"/>
      <c r="H174" s="119"/>
      <c r="I174" s="124"/>
      <c r="J174" s="22"/>
      <c r="K174" s="22"/>
      <c r="L174" s="22"/>
      <c r="M174" s="22"/>
      <c r="N174" s="22"/>
      <c r="O174" s="22"/>
      <c r="P174" s="22"/>
      <c r="Q174" s="20"/>
      <c r="T174" s="21"/>
      <c r="U174" s="22"/>
      <c r="V174" s="22"/>
      <c r="W174" s="22"/>
      <c r="X174" s="25"/>
      <c r="Y174" s="25"/>
      <c r="Z174" s="25"/>
      <c r="AA174" s="25"/>
      <c r="AB174" s="25"/>
      <c r="AC174" s="25"/>
    </row>
    <row r="175" spans="1:36" x14ac:dyDescent="0.55000000000000004">
      <c r="A175" s="95"/>
      <c r="B175" s="24"/>
      <c r="C175" s="95"/>
      <c r="E175" s="95"/>
      <c r="F175" s="92"/>
      <c r="G175" s="92"/>
      <c r="H175" s="119"/>
    </row>
    <row r="176" spans="1:36" x14ac:dyDescent="0.55000000000000004">
      <c r="A176" s="95"/>
      <c r="B176" s="95"/>
      <c r="C176" s="95"/>
      <c r="E176" s="95"/>
      <c r="F176" s="95"/>
      <c r="G176" s="95"/>
    </row>
    <row r="177" spans="1:36" x14ac:dyDescent="0.55000000000000004">
      <c r="A177" s="98" t="s">
        <v>351</v>
      </c>
      <c r="B177" s="86" t="s">
        <v>608</v>
      </c>
      <c r="C177" s="84" t="s">
        <v>563</v>
      </c>
      <c r="E177" s="95"/>
      <c r="F177" s="95"/>
      <c r="G177" s="95"/>
    </row>
    <row r="178" spans="1:36" ht="19.5" customHeight="1" x14ac:dyDescent="0.55000000000000004">
      <c r="B178" s="86" t="s">
        <v>416</v>
      </c>
      <c r="C178" s="84" t="s">
        <v>4</v>
      </c>
      <c r="D178" s="24"/>
      <c r="E178" s="24"/>
      <c r="F178" s="24"/>
      <c r="G178" s="24"/>
      <c r="J178" s="68"/>
      <c r="K178" s="22"/>
      <c r="L178" s="22"/>
      <c r="M178" s="22"/>
      <c r="P178" s="22"/>
      <c r="Q178" s="20"/>
      <c r="T178" s="21"/>
      <c r="U178" s="22"/>
      <c r="V178" s="22"/>
      <c r="W178" s="22"/>
      <c r="X178" s="22"/>
      <c r="Y178" s="22"/>
      <c r="Z178" s="22"/>
      <c r="AA178" s="22"/>
      <c r="AB178" s="22"/>
      <c r="AC178" s="22"/>
      <c r="AD178" s="22"/>
      <c r="AE178" s="22"/>
      <c r="AF178" s="22"/>
      <c r="AG178" s="22"/>
      <c r="AH178" s="22"/>
      <c r="AI178" s="22"/>
      <c r="AJ178" s="22"/>
    </row>
    <row r="179" spans="1:36" ht="19.5" customHeight="1" x14ac:dyDescent="0.55000000000000004">
      <c r="A179" s="95"/>
      <c r="B179" s="86" t="s">
        <v>417</v>
      </c>
      <c r="C179" s="379"/>
      <c r="D179" s="379"/>
      <c r="E179" s="379"/>
      <c r="F179" s="379"/>
      <c r="G179" s="379"/>
      <c r="J179" s="68"/>
      <c r="K179" s="22"/>
      <c r="L179" s="22"/>
      <c r="M179" s="22"/>
      <c r="P179" s="22"/>
      <c r="Q179" s="20"/>
      <c r="T179" s="21"/>
      <c r="U179" s="22"/>
      <c r="V179" s="22"/>
      <c r="W179" s="22"/>
      <c r="X179" s="22"/>
      <c r="Y179" s="22"/>
      <c r="Z179" s="22"/>
      <c r="AA179" s="22"/>
      <c r="AB179" s="22"/>
      <c r="AC179" s="22"/>
      <c r="AD179" s="22"/>
      <c r="AE179" s="22"/>
      <c r="AF179" s="22"/>
      <c r="AG179" s="22"/>
      <c r="AH179" s="22"/>
      <c r="AI179" s="22"/>
      <c r="AJ179" s="22"/>
    </row>
    <row r="180" spans="1:36" ht="19.5" customHeight="1" x14ac:dyDescent="0.55000000000000004">
      <c r="A180" s="95"/>
      <c r="B180" s="86" t="s">
        <v>418</v>
      </c>
      <c r="C180" s="379"/>
      <c r="D180" s="379"/>
      <c r="E180" s="379"/>
      <c r="F180" s="379"/>
      <c r="G180" s="379"/>
      <c r="J180" s="68"/>
      <c r="K180" s="22"/>
      <c r="L180" s="22"/>
      <c r="M180" s="22"/>
      <c r="P180" s="22"/>
      <c r="Q180" s="20"/>
      <c r="T180" s="21"/>
      <c r="U180" s="22"/>
      <c r="V180" s="22"/>
      <c r="W180" s="22"/>
      <c r="X180" s="22"/>
      <c r="Y180" s="22"/>
      <c r="Z180" s="22"/>
      <c r="AA180" s="22"/>
      <c r="AB180" s="22"/>
      <c r="AC180" s="22"/>
      <c r="AD180" s="22"/>
      <c r="AE180" s="22"/>
      <c r="AF180" s="22"/>
      <c r="AG180" s="22"/>
      <c r="AH180" s="22"/>
      <c r="AI180" s="22"/>
      <c r="AJ180" s="22"/>
    </row>
    <row r="181" spans="1:36" ht="19.5" customHeight="1" x14ac:dyDescent="0.55000000000000004">
      <c r="A181" s="95"/>
      <c r="B181" s="385" t="s">
        <v>419</v>
      </c>
      <c r="C181" s="379"/>
      <c r="D181" s="379"/>
      <c r="E181" s="379"/>
      <c r="F181" s="379"/>
      <c r="G181" s="379"/>
      <c r="J181" s="68"/>
      <c r="K181" s="22"/>
      <c r="L181" s="22"/>
      <c r="M181" s="22"/>
      <c r="P181" s="22"/>
      <c r="Q181" s="20"/>
      <c r="T181" s="21"/>
      <c r="U181" s="22"/>
      <c r="V181" s="22"/>
      <c r="W181" s="22"/>
      <c r="X181" s="22"/>
      <c r="Y181" s="22"/>
      <c r="Z181" s="22"/>
      <c r="AA181" s="22"/>
      <c r="AB181" s="22"/>
      <c r="AC181" s="22"/>
      <c r="AD181" s="22"/>
      <c r="AE181" s="22"/>
      <c r="AF181" s="22"/>
      <c r="AG181" s="22"/>
      <c r="AH181" s="22"/>
      <c r="AI181" s="22"/>
      <c r="AJ181" s="22"/>
    </row>
    <row r="182" spans="1:36" ht="19.5" customHeight="1" x14ac:dyDescent="0.55000000000000004">
      <c r="A182" s="95"/>
      <c r="B182" s="385"/>
      <c r="C182" s="379"/>
      <c r="D182" s="379"/>
      <c r="E182" s="379"/>
      <c r="F182" s="379"/>
      <c r="G182" s="379"/>
      <c r="J182" s="68"/>
      <c r="K182" s="22"/>
      <c r="L182" s="22"/>
      <c r="M182" s="22"/>
      <c r="P182" s="22"/>
      <c r="Q182" s="20"/>
      <c r="T182" s="21"/>
      <c r="U182" s="22"/>
      <c r="V182" s="22"/>
      <c r="W182" s="22"/>
      <c r="X182" s="22"/>
      <c r="Y182" s="22"/>
      <c r="Z182" s="22"/>
      <c r="AA182" s="22"/>
      <c r="AB182" s="22"/>
      <c r="AC182" s="22"/>
      <c r="AD182" s="22"/>
      <c r="AE182" s="22"/>
      <c r="AF182" s="22"/>
      <c r="AG182" s="22"/>
      <c r="AH182" s="22"/>
      <c r="AI182" s="22"/>
      <c r="AJ182" s="22"/>
    </row>
    <row r="183" spans="1:36" ht="19.5" customHeight="1" x14ac:dyDescent="0.55000000000000004">
      <c r="A183" s="95"/>
      <c r="B183" s="384" t="s">
        <v>420</v>
      </c>
      <c r="C183" s="85" t="s">
        <v>303</v>
      </c>
      <c r="D183" s="91"/>
      <c r="E183" s="92"/>
      <c r="F183" s="92"/>
      <c r="G183" s="92"/>
      <c r="H183" s="119"/>
      <c r="I183" s="124"/>
      <c r="J183" s="68"/>
      <c r="K183" s="22"/>
      <c r="L183" s="22"/>
      <c r="M183" s="22"/>
      <c r="N183" s="22"/>
      <c r="O183" s="22"/>
      <c r="P183" s="22"/>
      <c r="Q183" s="20"/>
      <c r="T183" s="21"/>
      <c r="U183" s="22"/>
      <c r="V183" s="22"/>
      <c r="W183" s="22"/>
      <c r="X183" s="22"/>
      <c r="Y183" s="22"/>
      <c r="Z183" s="22"/>
      <c r="AA183" s="22"/>
      <c r="AB183" s="22"/>
      <c r="AC183" s="22"/>
      <c r="AD183" s="22"/>
      <c r="AE183" s="22"/>
      <c r="AF183" s="22"/>
      <c r="AG183" s="22"/>
      <c r="AH183" s="22"/>
      <c r="AI183" s="22"/>
      <c r="AJ183" s="22"/>
    </row>
    <row r="184" spans="1:36" ht="19.5" customHeight="1" x14ac:dyDescent="0.55000000000000004">
      <c r="A184" s="95"/>
      <c r="B184" s="384"/>
      <c r="C184" s="71" t="s">
        <v>304</v>
      </c>
      <c r="D184" s="91"/>
      <c r="E184" s="92"/>
      <c r="F184" s="92"/>
      <c r="G184" s="92"/>
      <c r="H184" s="119"/>
      <c r="I184" s="124"/>
      <c r="J184" s="22"/>
      <c r="K184" s="22"/>
      <c r="P184" s="22"/>
      <c r="Q184" s="20"/>
      <c r="T184" s="21"/>
      <c r="U184" s="22"/>
      <c r="V184" s="22"/>
      <c r="W184" s="22"/>
      <c r="X184" s="22"/>
      <c r="Y184" s="22"/>
      <c r="Z184" s="22"/>
      <c r="AA184" s="22"/>
      <c r="AB184" s="22"/>
      <c r="AC184" s="22"/>
      <c r="AD184" s="22"/>
      <c r="AE184" s="22"/>
      <c r="AF184" s="22"/>
      <c r="AG184" s="22"/>
      <c r="AH184" s="22"/>
      <c r="AI184" s="22"/>
      <c r="AJ184" s="22"/>
    </row>
    <row r="185" spans="1:36" ht="18.75" customHeight="1" x14ac:dyDescent="0.55000000000000004">
      <c r="A185" s="95"/>
      <c r="B185" s="87" t="s">
        <v>421</v>
      </c>
      <c r="C185" s="386"/>
      <c r="D185" s="386"/>
      <c r="E185" s="92"/>
      <c r="F185" s="92"/>
      <c r="G185" s="92"/>
      <c r="H185" s="119"/>
      <c r="I185" s="124"/>
      <c r="J185" s="22"/>
      <c r="K185" s="22"/>
      <c r="P185" s="22"/>
      <c r="Q185" s="20"/>
      <c r="T185" s="21"/>
      <c r="U185" s="22"/>
      <c r="V185" s="22"/>
      <c r="W185" s="22"/>
      <c r="X185" s="22"/>
      <c r="Y185" s="22"/>
      <c r="Z185" s="22"/>
      <c r="AA185" s="22"/>
      <c r="AB185" s="22"/>
      <c r="AC185" s="22"/>
      <c r="AD185" s="22"/>
      <c r="AE185" s="22"/>
      <c r="AF185" s="22"/>
      <c r="AG185" s="22"/>
      <c r="AH185" s="22"/>
      <c r="AI185" s="22"/>
      <c r="AJ185" s="22"/>
    </row>
    <row r="186" spans="1:36" ht="19.5" customHeight="1" x14ac:dyDescent="0.55000000000000004">
      <c r="A186" s="95"/>
      <c r="B186" s="88" t="s">
        <v>422</v>
      </c>
      <c r="C186" s="379"/>
      <c r="D186" s="379"/>
      <c r="E186" s="379"/>
      <c r="F186" s="379"/>
      <c r="G186" s="379"/>
      <c r="H186" s="119"/>
      <c r="I186" s="124"/>
      <c r="J186" s="22"/>
      <c r="K186" s="22"/>
      <c r="P186" s="22"/>
      <c r="Q186" s="20"/>
      <c r="T186" s="21"/>
      <c r="U186" s="22"/>
      <c r="V186" s="22"/>
      <c r="W186" s="22"/>
      <c r="X186" s="22"/>
      <c r="Y186" s="22"/>
      <c r="Z186" s="22"/>
      <c r="AA186" s="22"/>
      <c r="AB186" s="22"/>
      <c r="AC186" s="22"/>
      <c r="AD186" s="22"/>
      <c r="AE186" s="22"/>
      <c r="AF186" s="22"/>
      <c r="AG186" s="22"/>
      <c r="AH186" s="22"/>
      <c r="AI186" s="22"/>
      <c r="AJ186" s="22"/>
    </row>
    <row r="187" spans="1:36" ht="19.5" customHeight="1" x14ac:dyDescent="0.55000000000000004">
      <c r="A187" s="95"/>
      <c r="B187" s="87" t="s">
        <v>423</v>
      </c>
      <c r="C187" s="379"/>
      <c r="D187" s="379"/>
      <c r="E187" s="379"/>
      <c r="F187" s="379"/>
      <c r="G187" s="379"/>
      <c r="H187" s="119"/>
      <c r="I187" s="124"/>
      <c r="J187" s="22"/>
      <c r="K187" s="22"/>
      <c r="P187" s="22"/>
      <c r="Q187" s="20"/>
      <c r="T187" s="21"/>
      <c r="U187" s="22"/>
      <c r="V187" s="22"/>
      <c r="W187" s="22"/>
      <c r="X187" s="22"/>
      <c r="Y187" s="22"/>
      <c r="Z187" s="22"/>
      <c r="AA187" s="22"/>
      <c r="AB187" s="22"/>
      <c r="AC187" s="22"/>
      <c r="AD187" s="22"/>
      <c r="AE187" s="22"/>
      <c r="AF187" s="22"/>
      <c r="AG187" s="22"/>
      <c r="AH187" s="22"/>
      <c r="AI187" s="22"/>
      <c r="AJ187" s="22"/>
    </row>
    <row r="188" spans="1:36" ht="19.5" customHeight="1" x14ac:dyDescent="0.55000000000000004">
      <c r="A188" s="95"/>
      <c r="B188" s="87" t="s">
        <v>305</v>
      </c>
      <c r="C188" s="213" t="s">
        <v>424</v>
      </c>
      <c r="D188" s="91"/>
      <c r="E188" s="92"/>
      <c r="F188" s="92"/>
      <c r="G188" s="92"/>
      <c r="H188" s="119"/>
      <c r="I188" s="124"/>
      <c r="J188" s="22"/>
      <c r="K188" s="22"/>
      <c r="P188" s="22"/>
      <c r="Q188" s="20"/>
      <c r="T188" s="21"/>
      <c r="U188" s="22"/>
      <c r="V188" s="22"/>
      <c r="W188" s="22"/>
      <c r="X188" s="25"/>
      <c r="Y188" s="22"/>
      <c r="Z188" s="22"/>
      <c r="AA188" s="22"/>
      <c r="AB188" s="22"/>
      <c r="AC188" s="22"/>
      <c r="AD188" s="22"/>
      <c r="AE188" s="22"/>
      <c r="AF188" s="22"/>
      <c r="AG188" s="22"/>
      <c r="AH188" s="22"/>
      <c r="AI188" s="22"/>
      <c r="AJ188" s="22"/>
    </row>
    <row r="189" spans="1:36" x14ac:dyDescent="0.55000000000000004">
      <c r="A189" s="95"/>
      <c r="B189" s="384" t="s">
        <v>306</v>
      </c>
      <c r="C189" s="89" t="s">
        <v>425</v>
      </c>
      <c r="D189" s="91"/>
      <c r="E189" s="92"/>
      <c r="F189" s="92"/>
      <c r="G189" s="92"/>
      <c r="H189" s="119"/>
      <c r="I189" s="124"/>
      <c r="J189" s="22"/>
      <c r="K189" s="22"/>
      <c r="P189" s="22"/>
      <c r="Q189" s="20"/>
      <c r="T189" s="21"/>
      <c r="U189" s="22"/>
      <c r="V189" s="22"/>
      <c r="W189" s="22"/>
      <c r="X189" s="25"/>
      <c r="Y189" s="22"/>
      <c r="Z189" s="22"/>
      <c r="AA189" s="22"/>
      <c r="AB189" s="22"/>
      <c r="AC189" s="22"/>
      <c r="AD189" s="22"/>
      <c r="AE189" s="22"/>
      <c r="AF189" s="22"/>
      <c r="AG189" s="22"/>
      <c r="AH189" s="22"/>
      <c r="AI189" s="22"/>
      <c r="AJ189" s="22"/>
    </row>
    <row r="190" spans="1:36" x14ac:dyDescent="0.55000000000000004">
      <c r="A190" s="95"/>
      <c r="B190" s="384"/>
      <c r="C190" s="89" t="s">
        <v>426</v>
      </c>
      <c r="D190" s="91"/>
      <c r="E190" s="93" t="s">
        <v>362</v>
      </c>
      <c r="F190" s="92"/>
      <c r="G190" s="92"/>
      <c r="H190" s="119"/>
      <c r="I190" s="124"/>
      <c r="J190" s="22"/>
      <c r="K190" s="22"/>
      <c r="L190" s="22"/>
      <c r="M190" s="22"/>
      <c r="N190" s="22"/>
      <c r="O190" s="22"/>
      <c r="P190" s="22"/>
      <c r="Q190" s="20"/>
      <c r="T190" s="21"/>
      <c r="U190" s="22"/>
      <c r="V190" s="22"/>
      <c r="W190" s="22"/>
      <c r="X190" s="25"/>
      <c r="Y190" s="22"/>
      <c r="Z190" s="22"/>
      <c r="AA190" s="22"/>
      <c r="AB190" s="22"/>
      <c r="AC190" s="22"/>
      <c r="AD190" s="22"/>
      <c r="AE190" s="22"/>
      <c r="AF190" s="22"/>
      <c r="AG190" s="22"/>
      <c r="AH190" s="22"/>
      <c r="AI190" s="22"/>
      <c r="AJ190" s="22"/>
    </row>
    <row r="191" spans="1:36" x14ac:dyDescent="0.55000000000000004">
      <c r="A191" s="95"/>
      <c r="B191" s="384"/>
      <c r="C191" s="90" t="s">
        <v>427</v>
      </c>
      <c r="D191" s="94"/>
      <c r="E191" s="93" t="s">
        <v>363</v>
      </c>
      <c r="F191" s="92"/>
      <c r="G191" s="92"/>
      <c r="H191" s="119"/>
      <c r="I191" s="124"/>
      <c r="J191" s="22"/>
      <c r="K191" s="22"/>
      <c r="L191" s="22"/>
      <c r="M191" s="22"/>
      <c r="N191" s="22"/>
      <c r="O191" s="22"/>
      <c r="P191" s="22"/>
      <c r="Q191" s="20"/>
      <c r="T191" s="21"/>
      <c r="U191" s="22"/>
      <c r="V191" s="22"/>
      <c r="W191" s="22"/>
      <c r="X191" s="25"/>
      <c r="Y191" s="22"/>
      <c r="Z191" s="22"/>
      <c r="AA191" s="22"/>
      <c r="AB191" s="22"/>
      <c r="AC191" s="22"/>
      <c r="AD191" s="22"/>
      <c r="AE191" s="22"/>
      <c r="AF191" s="22"/>
    </row>
    <row r="192" spans="1:36" ht="40.25" customHeight="1" x14ac:dyDescent="0.55000000000000004">
      <c r="A192" s="95"/>
      <c r="B192" s="87" t="s">
        <v>428</v>
      </c>
      <c r="C192" s="379"/>
      <c r="D192" s="379"/>
      <c r="E192" s="379"/>
      <c r="F192" s="379"/>
      <c r="G192" s="379"/>
      <c r="H192" s="119"/>
      <c r="I192" s="124"/>
      <c r="J192" s="22"/>
      <c r="K192" s="22"/>
      <c r="L192" s="22"/>
      <c r="M192" s="22"/>
      <c r="N192" s="22"/>
      <c r="O192" s="22"/>
      <c r="P192" s="22"/>
      <c r="Q192" s="20"/>
      <c r="T192" s="21"/>
      <c r="U192" s="22"/>
      <c r="V192" s="22"/>
      <c r="W192" s="22"/>
      <c r="X192" s="25"/>
      <c r="Y192" s="22"/>
      <c r="Z192" s="22"/>
      <c r="AA192" s="22"/>
      <c r="AB192" s="25"/>
      <c r="AC192" s="25"/>
    </row>
    <row r="193" spans="1:29" ht="20.25" customHeight="1" x14ac:dyDescent="0.55000000000000004">
      <c r="A193" s="95"/>
      <c r="B193" s="384" t="s">
        <v>429</v>
      </c>
      <c r="C193" s="85" t="s">
        <v>307</v>
      </c>
      <c r="D193" s="91"/>
      <c r="E193" s="93" t="s">
        <v>308</v>
      </c>
      <c r="F193" s="95"/>
      <c r="G193" s="95"/>
      <c r="H193" s="119"/>
      <c r="I193" s="124"/>
      <c r="J193" s="22"/>
      <c r="K193" s="22"/>
      <c r="L193" s="22"/>
      <c r="M193" s="22"/>
      <c r="N193" s="22"/>
      <c r="O193" s="22"/>
      <c r="P193" s="22"/>
      <c r="Q193" s="20"/>
      <c r="T193" s="21"/>
      <c r="U193" s="22"/>
      <c r="V193" s="22"/>
      <c r="W193" s="22"/>
      <c r="X193" s="25"/>
      <c r="Y193" s="25"/>
      <c r="Z193" s="25"/>
      <c r="AA193" s="25"/>
      <c r="AB193" s="25"/>
      <c r="AC193" s="25"/>
    </row>
    <row r="194" spans="1:29" x14ac:dyDescent="0.55000000000000004">
      <c r="A194" s="95"/>
      <c r="B194" s="384"/>
      <c r="C194" s="71" t="s">
        <v>309</v>
      </c>
      <c r="D194" s="91"/>
      <c r="E194" s="93" t="s">
        <v>308</v>
      </c>
      <c r="F194" s="92"/>
      <c r="G194" s="92"/>
      <c r="H194" s="119"/>
      <c r="I194" s="124"/>
      <c r="J194" s="22"/>
      <c r="K194" s="22"/>
      <c r="L194" s="22"/>
      <c r="M194" s="22"/>
      <c r="N194" s="22"/>
      <c r="O194" s="22"/>
      <c r="P194" s="22"/>
      <c r="Q194" s="20"/>
      <c r="T194" s="21"/>
      <c r="U194" s="22"/>
      <c r="V194" s="22"/>
      <c r="W194" s="22"/>
      <c r="X194" s="25"/>
      <c r="Y194" s="25"/>
      <c r="Z194" s="25"/>
      <c r="AA194" s="25"/>
      <c r="AB194" s="25"/>
      <c r="AC194" s="25"/>
    </row>
    <row r="195" spans="1:29" ht="19.5" customHeight="1" x14ac:dyDescent="0.55000000000000004">
      <c r="A195" s="95"/>
      <c r="B195" s="384"/>
      <c r="C195" s="71" t="s">
        <v>430</v>
      </c>
      <c r="D195" s="91"/>
      <c r="E195" s="93" t="s">
        <v>310</v>
      </c>
      <c r="F195" s="92"/>
      <c r="G195" s="92"/>
      <c r="H195" s="119"/>
      <c r="I195" s="124"/>
      <c r="J195" s="22"/>
      <c r="K195" s="22"/>
      <c r="L195" s="22"/>
      <c r="M195" s="22"/>
      <c r="N195" s="22"/>
      <c r="O195" s="22"/>
      <c r="P195" s="22"/>
      <c r="Q195" s="20"/>
      <c r="T195" s="21"/>
      <c r="U195" s="22"/>
      <c r="V195" s="22"/>
      <c r="W195" s="22"/>
      <c r="X195" s="25"/>
      <c r="Y195" s="25"/>
      <c r="Z195" s="25"/>
      <c r="AA195" s="25"/>
      <c r="AB195" s="25"/>
      <c r="AC195" s="25"/>
    </row>
    <row r="196" spans="1:29" x14ac:dyDescent="0.55000000000000004">
      <c r="B196" s="24"/>
      <c r="F196" s="119"/>
      <c r="G196" s="119"/>
      <c r="H196" s="119"/>
    </row>
  </sheetData>
  <sheetProtection algorithmName="SHA-512" hashValue="SPVjvYocQJBjjEGNgNAnFtuHrJsHq87+nnAONSnhVo4bs5KsaWly3zl0AuQAJl1z8LoOG/Jb/f/7m1QFNycVJA==" saltValue="SlUhjr4MfdiEbyyGQ4li4A==" spinCount="100000" sheet="1" objects="1" scenarios="1"/>
  <mergeCells count="102">
    <mergeCell ref="C185:D185"/>
    <mergeCell ref="C101:D101"/>
    <mergeCell ref="D113:G113"/>
    <mergeCell ref="C122:D122"/>
    <mergeCell ref="C143:D143"/>
    <mergeCell ref="B189:B191"/>
    <mergeCell ref="C192:G192"/>
    <mergeCell ref="B193:B195"/>
    <mergeCell ref="B71:G71"/>
    <mergeCell ref="B181:B182"/>
    <mergeCell ref="C181:G182"/>
    <mergeCell ref="B183:B184"/>
    <mergeCell ref="C186:G186"/>
    <mergeCell ref="C187:G187"/>
    <mergeCell ref="B168:B170"/>
    <mergeCell ref="C171:G171"/>
    <mergeCell ref="B172:B174"/>
    <mergeCell ref="C179:G179"/>
    <mergeCell ref="C180:G180"/>
    <mergeCell ref="B160:B161"/>
    <mergeCell ref="C160:G161"/>
    <mergeCell ref="B162:B163"/>
    <mergeCell ref="C165:G165"/>
    <mergeCell ref="C166:G166"/>
    <mergeCell ref="B147:B149"/>
    <mergeCell ref="C150:G150"/>
    <mergeCell ref="B151:B153"/>
    <mergeCell ref="C158:G158"/>
    <mergeCell ref="C159:G159"/>
    <mergeCell ref="C164:D164"/>
    <mergeCell ref="B139:B140"/>
    <mergeCell ref="C139:G140"/>
    <mergeCell ref="B141:B142"/>
    <mergeCell ref="C144:G144"/>
    <mergeCell ref="C145:G145"/>
    <mergeCell ref="B126:B128"/>
    <mergeCell ref="C129:G129"/>
    <mergeCell ref="B130:B132"/>
    <mergeCell ref="C137:G137"/>
    <mergeCell ref="C138:G138"/>
    <mergeCell ref="B118:B119"/>
    <mergeCell ref="C118:G119"/>
    <mergeCell ref="B120:B121"/>
    <mergeCell ref="C123:G123"/>
    <mergeCell ref="C124:G124"/>
    <mergeCell ref="B105:B107"/>
    <mergeCell ref="C108:G108"/>
    <mergeCell ref="B109:B111"/>
    <mergeCell ref="C116:G116"/>
    <mergeCell ref="C117:G117"/>
    <mergeCell ref="B97:B98"/>
    <mergeCell ref="C97:G98"/>
    <mergeCell ref="B99:B100"/>
    <mergeCell ref="C102:G102"/>
    <mergeCell ref="C103:G103"/>
    <mergeCell ref="D92:G92"/>
    <mergeCell ref="C95:G95"/>
    <mergeCell ref="C96:G96"/>
    <mergeCell ref="B84:B86"/>
    <mergeCell ref="C87:G87"/>
    <mergeCell ref="B88:B90"/>
    <mergeCell ref="C81:G81"/>
    <mergeCell ref="C82:G82"/>
    <mergeCell ref="B76:B77"/>
    <mergeCell ref="C76:G77"/>
    <mergeCell ref="B78:B79"/>
    <mergeCell ref="C80:D80"/>
    <mergeCell ref="C74:G74"/>
    <mergeCell ref="C75:G75"/>
    <mergeCell ref="B66:B68"/>
    <mergeCell ref="B63:B65"/>
    <mergeCell ref="B57:B59"/>
    <mergeCell ref="B60:B62"/>
    <mergeCell ref="B54:B56"/>
    <mergeCell ref="B51:B53"/>
    <mergeCell ref="B48:B50"/>
    <mergeCell ref="C45:C46"/>
    <mergeCell ref="D45:D46"/>
    <mergeCell ref="E45:H45"/>
    <mergeCell ref="B38:B40"/>
    <mergeCell ref="E26:H26"/>
    <mergeCell ref="B29:B31"/>
    <mergeCell ref="B32:B34"/>
    <mergeCell ref="E27:E28"/>
    <mergeCell ref="F27:F28"/>
    <mergeCell ref="G27:G28"/>
    <mergeCell ref="H27:H28"/>
    <mergeCell ref="B45:B47"/>
    <mergeCell ref="E46:E47"/>
    <mergeCell ref="F46:F47"/>
    <mergeCell ref="G46:G47"/>
    <mergeCell ref="H46:H47"/>
    <mergeCell ref="C16:D16"/>
    <mergeCell ref="C17:D17"/>
    <mergeCell ref="C18:D18"/>
    <mergeCell ref="B35:B37"/>
    <mergeCell ref="C21:D21"/>
    <mergeCell ref="C26:C27"/>
    <mergeCell ref="D26:D27"/>
    <mergeCell ref="B26:B28"/>
    <mergeCell ref="C19:D19"/>
    <mergeCell ref="C20:D20"/>
  </mergeCells>
  <phoneticPr fontId="3"/>
  <dataValidations count="12">
    <dataValidation type="list" allowBlank="1" showInputMessage="1" showErrorMessage="1" sqref="C73 C178 C94 C115 C136 C157" xr:uid="{00000000-0002-0000-0400-000000000000}">
      <formula1>$J$73:$J$76</formula1>
    </dataValidation>
    <dataValidation type="list" allowBlank="1" showInputMessage="1" showErrorMessage="1" sqref="C185 C80:D80 C143 C122 C101 C164" xr:uid="{00000000-0002-0000-0400-000001000000}">
      <formula1>$K$73:$K$77</formula1>
    </dataValidation>
    <dataValidation type="list" allowBlank="1" showInputMessage="1" showErrorMessage="1" sqref="D83 D188 D104 D125 D146 D167" xr:uid="{00000000-0002-0000-0400-000002000000}">
      <formula1>$L$73:$L$79</formula1>
    </dataValidation>
    <dataValidation type="list" allowBlank="1" showInputMessage="1" showErrorMessage="1" sqref="D84 D189 D105 D126 D147 D168" xr:uid="{00000000-0002-0000-0400-000003000000}">
      <formula1>$M$73:$M$79</formula1>
    </dataValidation>
    <dataValidation type="list" allowBlank="1" showInputMessage="1" sqref="C10:C14" xr:uid="{00000000-0002-0000-0400-000004000000}">
      <formula1>$J$9:$J$14</formula1>
    </dataValidation>
    <dataValidation type="list" allowBlank="1" showInputMessage="1" sqref="E10:E14" xr:uid="{00000000-0002-0000-0400-000005000000}">
      <formula1>$L$9:$L$11</formula1>
    </dataValidation>
    <dataValidation type="list" allowBlank="1" showInputMessage="1" sqref="G10:G14" xr:uid="{00000000-0002-0000-0400-000006000000}">
      <formula1>$M$9:$M$11</formula1>
    </dataValidation>
    <dataValidation type="list" allowBlank="1" showInputMessage="1" sqref="G17:H21" xr:uid="{00000000-0002-0000-0400-000007000000}">
      <formula1>$O$9:$O$11</formula1>
    </dataValidation>
    <dataValidation type="list" allowBlank="1" showInputMessage="1" showErrorMessage="1" sqref="D29:D40 D48:D68" xr:uid="{00000000-0002-0000-0400-000008000000}">
      <formula1>$J$26:$J$32</formula1>
    </dataValidation>
    <dataValidation type="list" allowBlank="1" showInputMessage="1" sqref="D10:D14" xr:uid="{00000000-0002-0000-0400-000009000000}">
      <formula1>$K$9:$K$13</formula1>
    </dataValidation>
    <dataValidation type="list" allowBlank="1" showInputMessage="1" sqref="E17:E21" xr:uid="{00000000-0002-0000-0400-00000A000000}">
      <formula1>$N$9:$N$12</formula1>
    </dataValidation>
    <dataValidation type="list" allowBlank="1" showInputMessage="1" showErrorMessage="1" sqref="C72 C93 C114 C135 C156 C177" xr:uid="{CAD05B2D-B249-4441-8C08-683347143BA3}">
      <formula1>新規_継続等</formula1>
    </dataValidation>
  </dataValidations>
  <pageMargins left="0.7" right="0.42" top="0.75" bottom="0.4" header="0.3" footer="0.3"/>
  <pageSetup paperSize="9" scale="55" fitToHeight="0" orientation="landscape" r:id="rId1"/>
  <rowBreaks count="5" manualBreakCount="5">
    <brk id="36" max="8" man="1"/>
    <brk id="42" max="16383" man="1"/>
    <brk id="69" max="16383" man="1"/>
    <brk id="113" max="8" man="1"/>
    <brk id="15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
  <sheetViews>
    <sheetView workbookViewId="0">
      <selection activeCell="D2" sqref="D2"/>
    </sheetView>
  </sheetViews>
  <sheetFormatPr defaultColWidth="9.1640625" defaultRowHeight="18" x14ac:dyDescent="0.55000000000000004"/>
  <cols>
    <col min="1" max="12" width="12.6640625" style="161" customWidth="1"/>
    <col min="13" max="16384" width="9.1640625" style="161"/>
  </cols>
  <sheetData>
    <row r="1" spans="1:12" ht="44" customHeight="1" x14ac:dyDescent="0.55000000000000004">
      <c r="A1" s="160" t="s">
        <v>512</v>
      </c>
      <c r="B1" s="160" t="s">
        <v>513</v>
      </c>
      <c r="C1" s="160" t="s">
        <v>514</v>
      </c>
      <c r="D1" s="160" t="s">
        <v>515</v>
      </c>
      <c r="E1" s="160" t="s">
        <v>516</v>
      </c>
      <c r="F1" s="160" t="s">
        <v>517</v>
      </c>
      <c r="G1" s="160" t="s">
        <v>518</v>
      </c>
      <c r="H1" s="160" t="s">
        <v>519</v>
      </c>
      <c r="I1" s="160" t="s">
        <v>520</v>
      </c>
      <c r="J1" s="160" t="s">
        <v>521</v>
      </c>
      <c r="K1" s="160" t="s">
        <v>522</v>
      </c>
      <c r="L1" s="160"/>
    </row>
    <row r="2" spans="1:12" x14ac:dyDescent="0.55000000000000004">
      <c r="A2" s="161" t="s">
        <v>531</v>
      </c>
      <c r="D2" s="161">
        <f>'❶目標'!C2</f>
        <v>0</v>
      </c>
      <c r="E2" s="161" t="s">
        <v>532</v>
      </c>
      <c r="G2" s="161">
        <f>'❶目標'!B12</f>
        <v>2030</v>
      </c>
      <c r="H2" s="161">
        <f>'❶目標'!C12</f>
        <v>30</v>
      </c>
      <c r="I2" s="161">
        <f>'❶目標'!E12</f>
        <v>2013</v>
      </c>
      <c r="J2" s="162">
        <f>'❷-1 インベントリ様式（基準年）'!P119</f>
        <v>3605251</v>
      </c>
      <c r="K2" s="163">
        <f>J2*(100-H2)/100</f>
        <v>2523675.7000000002</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
  <sheetViews>
    <sheetView workbookViewId="0">
      <selection activeCell="D2" sqref="D2"/>
    </sheetView>
  </sheetViews>
  <sheetFormatPr defaultColWidth="9.1640625" defaultRowHeight="18" x14ac:dyDescent="0.55000000000000004"/>
  <cols>
    <col min="1" max="12" width="12.6640625" style="161" customWidth="1"/>
    <col min="13" max="13" width="12.6640625" style="163" customWidth="1"/>
    <col min="14" max="16384" width="9.1640625" style="161"/>
  </cols>
  <sheetData>
    <row r="1" spans="1:13" ht="44" customHeight="1" x14ac:dyDescent="0.55000000000000004">
      <c r="A1" s="160" t="s">
        <v>512</v>
      </c>
      <c r="B1" s="160" t="s">
        <v>513</v>
      </c>
      <c r="C1" s="160" t="s">
        <v>514</v>
      </c>
      <c r="D1" s="160" t="s">
        <v>515</v>
      </c>
      <c r="E1" s="160" t="s">
        <v>516</v>
      </c>
      <c r="F1" s="160" t="s">
        <v>523</v>
      </c>
      <c r="G1" s="160" t="s">
        <v>524</v>
      </c>
      <c r="H1" s="160" t="s">
        <v>525</v>
      </c>
      <c r="I1" s="160" t="s">
        <v>526</v>
      </c>
      <c r="J1" s="160" t="s">
        <v>527</v>
      </c>
      <c r="K1" s="160" t="s">
        <v>528</v>
      </c>
      <c r="L1" s="160" t="s">
        <v>529</v>
      </c>
      <c r="M1" s="167" t="s">
        <v>530</v>
      </c>
    </row>
    <row r="2" spans="1:13" x14ac:dyDescent="0.55000000000000004">
      <c r="A2" s="161" t="s">
        <v>531</v>
      </c>
      <c r="B2" s="161">
        <f>Target!B2</f>
        <v>0</v>
      </c>
      <c r="C2" s="161">
        <f>Target!C2</f>
        <v>0</v>
      </c>
      <c r="D2" s="161">
        <f>'❶目標'!C2</f>
        <v>0</v>
      </c>
      <c r="E2" s="161" t="s">
        <v>533</v>
      </c>
      <c r="F2" s="165" t="e">
        <f>#REF!</f>
        <v>#REF!</v>
      </c>
      <c r="G2" s="162" t="e">
        <f>#REF!</f>
        <v>#REF!</v>
      </c>
      <c r="H2" s="162" t="e">
        <f>SUM(#REF!)</f>
        <v>#REF!</v>
      </c>
      <c r="I2" s="162" t="e">
        <f>SUM(#REF!)</f>
        <v>#REF!</v>
      </c>
      <c r="J2" s="162" t="e">
        <f>#REF!</f>
        <v>#REF!</v>
      </c>
      <c r="M2" s="163" t="e">
        <f>#REF!*1000</f>
        <v>#REF!</v>
      </c>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1"/>
  <sheetViews>
    <sheetView workbookViewId="0"/>
  </sheetViews>
  <sheetFormatPr defaultColWidth="9.1640625" defaultRowHeight="18" x14ac:dyDescent="0.55000000000000004"/>
  <cols>
    <col min="1" max="12" width="12.6640625" style="161" customWidth="1"/>
    <col min="13" max="16384" width="9.1640625" style="161"/>
  </cols>
  <sheetData>
    <row r="1" spans="1:12" ht="54" customHeight="1" x14ac:dyDescent="0.55000000000000004">
      <c r="A1" s="160" t="s">
        <v>512</v>
      </c>
      <c r="B1" s="160" t="s">
        <v>513</v>
      </c>
      <c r="C1" s="160" t="s">
        <v>514</v>
      </c>
      <c r="D1" s="160" t="s">
        <v>515</v>
      </c>
      <c r="E1" s="160" t="s">
        <v>516</v>
      </c>
      <c r="F1" s="160" t="s">
        <v>503</v>
      </c>
      <c r="G1" s="160" t="s">
        <v>504</v>
      </c>
      <c r="H1" s="160" t="s">
        <v>505</v>
      </c>
      <c r="I1" s="160" t="s">
        <v>506</v>
      </c>
      <c r="J1" s="160" t="s">
        <v>507</v>
      </c>
      <c r="K1" s="160" t="s">
        <v>508</v>
      </c>
      <c r="L1" s="160" t="s">
        <v>509</v>
      </c>
    </row>
    <row r="2" spans="1:12" x14ac:dyDescent="0.55000000000000004">
      <c r="A2" s="161" t="s">
        <v>531</v>
      </c>
      <c r="D2" s="161">
        <f>'❶目標'!C2</f>
        <v>0</v>
      </c>
      <c r="E2" s="161" t="s">
        <v>532</v>
      </c>
      <c r="F2" s="161" t="s">
        <v>536</v>
      </c>
      <c r="G2" s="161" t="s">
        <v>537</v>
      </c>
      <c r="H2" s="161" t="s">
        <v>538</v>
      </c>
      <c r="I2" s="161" t="s">
        <v>549</v>
      </c>
      <c r="J2" s="161" t="s">
        <v>549</v>
      </c>
      <c r="K2" s="161" t="s">
        <v>549</v>
      </c>
      <c r="L2" s="161" t="s">
        <v>549</v>
      </c>
    </row>
    <row r="4" spans="1:12" x14ac:dyDescent="0.55000000000000004">
      <c r="F4" s="169"/>
      <c r="G4" s="169"/>
      <c r="H4" s="169"/>
      <c r="I4" s="169"/>
      <c r="J4" s="169"/>
      <c r="K4" s="169"/>
      <c r="L4" s="169"/>
    </row>
    <row r="5" spans="1:12" x14ac:dyDescent="0.55000000000000004">
      <c r="F5" s="169"/>
      <c r="G5" s="169"/>
      <c r="H5" s="169"/>
      <c r="I5" s="169"/>
      <c r="J5" s="169"/>
      <c r="K5" s="169"/>
      <c r="L5" s="169"/>
    </row>
    <row r="8" spans="1:12" x14ac:dyDescent="0.55000000000000004">
      <c r="F8"/>
      <c r="G8"/>
      <c r="H8" s="2"/>
      <c r="I8" s="2"/>
    </row>
    <row r="9" spans="1:12" x14ac:dyDescent="0.55000000000000004">
      <c r="F9"/>
      <c r="G9"/>
      <c r="H9" s="2"/>
      <c r="I9" s="2"/>
    </row>
    <row r="10" spans="1:12" x14ac:dyDescent="0.55000000000000004">
      <c r="F10"/>
      <c r="G10"/>
      <c r="H10" s="2"/>
      <c r="I10"/>
    </row>
    <row r="11" spans="1:12" x14ac:dyDescent="0.55000000000000004">
      <c r="F11" s="348"/>
      <c r="G11" s="348"/>
      <c r="H11" s="348"/>
      <c r="I11" s="348"/>
    </row>
    <row r="12" spans="1:12" x14ac:dyDescent="0.55000000000000004">
      <c r="F12"/>
      <c r="G12"/>
      <c r="H12"/>
      <c r="I12"/>
    </row>
    <row r="13" spans="1:12" x14ac:dyDescent="0.55000000000000004">
      <c r="F13"/>
      <c r="G13"/>
      <c r="H13"/>
      <c r="I13"/>
    </row>
    <row r="14" spans="1:12" x14ac:dyDescent="0.55000000000000004">
      <c r="F14"/>
      <c r="G14"/>
      <c r="H14"/>
      <c r="I14"/>
    </row>
    <row r="15" spans="1:12" x14ac:dyDescent="0.55000000000000004">
      <c r="C15"/>
      <c r="D15"/>
      <c r="E15"/>
      <c r="F15"/>
      <c r="G15"/>
    </row>
    <row r="16" spans="1:12" x14ac:dyDescent="0.55000000000000004">
      <c r="C16"/>
      <c r="D16"/>
      <c r="E16"/>
      <c r="F16"/>
      <c r="G16"/>
    </row>
    <row r="17" spans="3:7" x14ac:dyDescent="0.55000000000000004">
      <c r="C17"/>
      <c r="D17"/>
      <c r="E17"/>
      <c r="F17"/>
      <c r="G17"/>
    </row>
    <row r="18" spans="3:7" x14ac:dyDescent="0.55000000000000004">
      <c r="C18"/>
      <c r="D18"/>
      <c r="E18"/>
      <c r="F18"/>
      <c r="G18"/>
    </row>
    <row r="19" spans="3:7" x14ac:dyDescent="0.55000000000000004">
      <c r="C19"/>
      <c r="D19"/>
      <c r="E19"/>
      <c r="F19"/>
      <c r="G19"/>
    </row>
    <row r="20" spans="3:7" x14ac:dyDescent="0.55000000000000004">
      <c r="C20"/>
      <c r="D20"/>
      <c r="E20"/>
      <c r="F20"/>
      <c r="G20"/>
    </row>
    <row r="21" spans="3:7" x14ac:dyDescent="0.55000000000000004">
      <c r="C21"/>
      <c r="D21"/>
      <c r="E21"/>
      <c r="F21"/>
      <c r="G21"/>
    </row>
  </sheetData>
  <mergeCells count="1">
    <mergeCell ref="F11:I1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はじめに</vt:lpstr>
      <vt:lpstr>❶目標</vt:lpstr>
      <vt:lpstr>❷-1 インベントリ様式（基準年）</vt:lpstr>
      <vt:lpstr>❷-2 インベントリ様式（（ 該当する年を記入）年）</vt:lpstr>
      <vt:lpstr>❸リスク・脆弱性・適応力の評価様式</vt:lpstr>
      <vt:lpstr>❹行動計画、緩和・適応の措置</vt:lpstr>
      <vt:lpstr>Target</vt:lpstr>
      <vt:lpstr>Inventory</vt:lpstr>
      <vt:lpstr>Hazards</vt:lpstr>
      <vt:lpstr>'❶目標'!Print_Area</vt:lpstr>
      <vt:lpstr>'❸リスク・脆弱性・適応力の評価様式'!Print_Area</vt:lpstr>
      <vt:lpstr>'❹行動計画、緩和・適応の措置'!Print_Area</vt:lpstr>
      <vt:lpstr>はじめに!Print_Area</vt:lpstr>
      <vt:lpstr>新規_継続等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Tsuneo Takeuchi</dc:creator>
  <cp:lastModifiedBy>NAKAYAMA Noriko</cp:lastModifiedBy>
  <cp:lastPrinted>2023-05-23T09:46:08Z</cp:lastPrinted>
  <dcterms:created xsi:type="dcterms:W3CDTF">2020-07-06T04:36:27Z</dcterms:created>
  <dcterms:modified xsi:type="dcterms:W3CDTF">2023-09-20T05:48:20Z</dcterms:modified>
</cp:coreProperties>
</file>